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U34" i="9"/>
  <c r="U35" i="9" s="1"/>
  <c r="C34" i="9"/>
  <c r="U36" i="9" l="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<sst xmlns="http://schemas.openxmlformats.org/spreadsheetml/2006/main" count="1016" uniqueCount="548">
  <si>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</si>
  <si>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</si>
  <si>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</si>
  <si>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</si>
  <si>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</si>
  <si>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</si>
  <si>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</si>
  <si>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</si>
  <si>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</si>
  <si>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</si>
  <si>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</si>
  <si>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</si>
  <si>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</si>
  <si>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</si>
  <si>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</si>
  <si>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</si>
  <si>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</si>
  <si>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</si>
  <si>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</si>
  <si>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</si>
  <si>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</si>
  <si>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</si>
  <si>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</si>
  <si>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</si>
  <si>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</si>
  <si>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</si>
  <si>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</si>
  <si>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</si>
  <si>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</si>
  <si>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</si>
  <si>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</si>
  <si>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</si>
  <si>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</si>
  <si>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</si>
  <si>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</si>
  <si>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</si>
  <si>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</si>
  <si>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</si>
  <si>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</si>
  <si>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</si>
  <si>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</si>
  <si>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</si>
  <si>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</si>
  <si>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</si>
  <si>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</si>
  <si>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</si>
  <si>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</si>
  <si>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</si>
  <si>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</si>
  <si>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</si>
  <si>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</si>
  <si>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</si>
  <si>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</si>
  <si>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</si>
  <si>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</si>
  <si>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</si>
  <si>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</si>
  <si>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</si>
  <si>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</si>
  <si>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</si>
  <si>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</si>
  <si>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</si>
  <si>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</si>
  <si>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</si>
  <si>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</si>
  <si>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</si>
  <si>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</si>
  <si>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</si>
  <si>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</si>
  <si>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</si>
  <si>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</si>
  <si>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</si>
  <si>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</si>
  <si>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</si>
  <si>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</si>
  <si>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</si>
  <si>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</si>
  <si>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</si>
  <si>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</si>
  <si>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</si>
  <si>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</si>
  <si>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黒松内町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</si>
  <si>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</si>
  <si>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</si>
  <si>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</si>
  <si>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</si>
  <si>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</si>
  <si>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</si>
  <si>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</si>
  <si>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</si>
  <si>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</si>
  <si>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</si>
  <si>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</si>
  <si>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</si>
  <si>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</si>
  <si>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</si>
  <si>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</si>
  <si>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</si>
  <si>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</si>
  <si>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</si>
  <si>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</si>
  <si>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</si>
  <si>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</si>
  <si>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</si>
  <si>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</si>
  <si>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</si>
  <si>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</si>
  <si>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</si>
  <si>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</si>
  <si>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</si>
  <si>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</si>
  <si>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</si>
  <si>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</si>
  <si>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</si>
  <si>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</si>
  <si>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</si>
  <si>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</si>
  <si>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</si>
  <si>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</si>
  <si>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</si>
  <si>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</si>
  <si>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</si>
  <si>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</si>
  <si>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</si>
  <si>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</si>
  <si>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</si>
  <si>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</si>
  <si>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</si>
  <si>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</si>
  <si>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</si>
  <si>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</si>
  <si>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</si>
  <si>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</si>
  <si>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</si>
  <si>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</si>
  <si>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</si>
  <si>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</si>
  <si>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</si>
  <si>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</si>
  <si>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</si>
  <si>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</si>
  <si>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</si>
  <si>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</si>
  <si>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</si>
  <si>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</si>
  <si>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</si>
  <si>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</si>
  <si>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</si>
  <si>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</si>
  <si>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</si>
  <si>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</si>
  <si>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</si>
  <si>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</si>
  <si>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</si>
  <si>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</si>
  <si>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</si>
  <si>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</si>
  <si>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</si>
  <si>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</si>
  <si>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</si>
  <si>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</si>
  <si>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</si>
  <si>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</si>
  <si>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</si>
  <si>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</si>
  <si>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</si>
  <si>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</si>
  <si>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</si>
  <si>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</si>
  <si>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</si>
  <si>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</si>
  <si>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</si>
  <si>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</si>
  <si>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</si>
  <si>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</si>
  <si>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</si>
  <si>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</si>
  <si>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</si>
  <si>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</si>
  <si>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</si>
  <si>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</si>
  <si>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</si>
  <si>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</si>
  <si>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</si>
  <si>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</si>
  <si>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</si>
  <si>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</si>
  <si>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</si>
  <si>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</si>
  <si>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</si>
  <si>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</si>
  <si>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</si>
  <si>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</si>
  <si>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</si>
  <si>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</si>
  <si>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</si>
  <si>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</si>
  <si>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北海道黒松内町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</si>
  <si>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</si>
  <si>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</si>
  <si>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</si>
  <si>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</si>
  <si>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</si>
  <si>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</si>
  <si>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</si>
  <si>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</si>
  <si>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</si>
  <si>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</si>
  <si>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</si>
  <si>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</si>
  <si>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</si>
  <si>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</si>
  <si>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</si>
  <si>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</si>
  <si>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</si>
  <si>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</si>
  <si>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</si>
  <si>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</si>
  <si>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</si>
  <si>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</si>
  <si>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</si>
  <si>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</si>
  <si>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</si>
  <si>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</si>
  <si>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</si>
  <si>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</si>
  <si>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</si>
  <si>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</si>
  <si>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</si>
  <si>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</si>
  <si>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</si>
  <si>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</si>
  <si>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</si>
  <si>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</si>
  <si>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</si>
  <si>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</si>
  <si>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</si>
  <si>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</si>
  <si>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</si>
  <si>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</si>
  <si>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</si>
  <si>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</si>
  <si>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</si>
  <si>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</si>
  <si>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</si>
  <si>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</si>
  <si>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</si>
  <si>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</si>
  <si>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</si>
  <si>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</si>
  <si>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</si>
  <si>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</si>
  <si>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</si>
  <si>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</si>
  <si>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</si>
  <si>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</si>
  <si>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</si>
  <si>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</si>
  <si>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</si>
  <si>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</si>
  <si>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</si>
  <si>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</si>
  <si>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</si>
  <si>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</si>
  <si>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</si>
  <si>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</si>
  <si>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</si>
  <si>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</si>
  <si>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</si>
  <si>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</si>
  <si>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</si>
  <si>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</si>
  <si>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</si>
  <si>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</si>
  <si>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</si>
  <si>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</si>
  <si>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</si>
  <si>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</si>
  <si>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</si>
  <si>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</si>
  <si>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</si>
  <si>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</si>
  <si>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</si>
  <si>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</si>
  <si>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</si>
  <si>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</si>
  <si>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</si>
  <si>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</si>
  <si>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</si>
  <si>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</si>
  <si>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</si>
  <si>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</si>
  <si>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</si>
  <si>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</si>
  <si>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</si>
  <si>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</si>
  <si>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</si>
  <si>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</si>
  <si>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</si>
  <si>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</si>
  <si>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</si>
  <si>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</si>
  <si>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</si>
  <si>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</si>
  <si>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</si>
  <si>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</si>
  <si>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</si>
  <si>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</si>
  <si>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</si>
  <si>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</si>
  <si>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</si>
  <si>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</si>
  <si>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</si>
  <si>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</si>
  <si>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</si>
  <si>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</si>
  <si>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</si>
  <si>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</si>
  <si>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</si>
  <si>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</si>
  <si>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</si>
  <si>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</si>
  <si>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</si>
  <si>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</si>
  <si>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</si>
  <si>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</si>
  <si>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</si>
  <si>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</si>
  <si>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</si>
  <si>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</si>
  <si>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</si>
  <si>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</si>
  <si>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</si>
  <si>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</si>
  <si>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</si>
  <si>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</si>
  <si>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</si>
  <si>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</si>
  <si>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</si>
  <si>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</si>
  <si>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</si>
  <si>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</si>
  <si>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</si>
  <si>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</si>
  <si>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</si>
  <si>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</si>
  <si>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北海道黒松内町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</si>
  <si>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</si>
  <si>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</si>
  <si>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</si>
  <si>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</si>
  <si>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</si>
  <si>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</si>
  <si>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</si>
  <si>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</si>
  <si>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</si>
  <si>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</si>
  <si>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</si>
  <si>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</si>
  <si>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</si>
  <si>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</si>
  <si>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</si>
  <si>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</si>
  <si>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</si>
  <si>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</si>
  <si>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</si>
  <si>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</si>
  <si>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</si>
  <si>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</si>
  <si>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</si>
  <si>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</si>
  <si>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</si>
  <si>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</si>
  <si>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</si>
  <si>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</si>
  <si>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</si>
  <si>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</si>
  <si>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</si>
  <si>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</si>
  <si>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</si>
  <si>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</si>
  <si>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老人保健施設事業特別会計</t>
    <phoneticPr fontId="5"/>
  </si>
  <si>
    <t>後期高齢者医療特別会計</t>
    <phoneticPr fontId="5"/>
  </si>
  <si>
    <t>国民健康保険診療所事業特別会計</t>
    <phoneticPr fontId="5"/>
  </si>
  <si>
    <t>簡易水道特別会計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</si>
  <si>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</si>
  <si>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</si>
  <si>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</si>
  <si>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</si>
  <si>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</si>
  <si>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</si>
  <si>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</si>
  <si>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</si>
  <si>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</si>
  <si>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</si>
  <si>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</si>
  <si>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</si>
  <si>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</si>
  <si>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</si>
  <si>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</si>
  <si>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</si>
  <si>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</si>
  <si>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</si>
  <si>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</si>
  <si>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</si>
  <si>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</si>
  <si>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</si>
  <si>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</si>
  <si>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</si>
  <si>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</si>
  <si>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</si>
  <si>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</si>
  <si>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</si>
  <si>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</si>
  <si>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</si>
  <si>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</si>
  <si>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</si>
  <si>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</si>
  <si>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</si>
  <si>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</si>
  <si>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</si>
  <si>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</si>
  <si>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</si>
  <si>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</si>
  <si>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</si>
  <si>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</si>
  <si>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</si>
  <si>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</si>
  <si>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</si>
  <si>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</si>
  <si>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</si>
  <si>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</si>
  <si>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</si>
  <si>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</si>
  <si>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</si>
  <si>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</si>
  <si>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</si>
  <si>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</si>
  <si>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</si>
  <si>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</si>
  <si>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</si>
  <si>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</si>
  <si>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</si>
  <si>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</si>
  <si>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</si>
  <si>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</si>
  <si>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</si>
  <si>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</si>
  <si>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</si>
  <si>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</si>
  <si>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</si>
  <si>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</si>
  <si>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</si>
  <si>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</si>
  <si>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</si>
  <si>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</si>
  <si>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</si>
  <si>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</si>
  <si>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</si>
  <si>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</si>
  <si>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</si>
  <si>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</si>
  <si>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</si>
  <si>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</si>
  <si>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</si>
  <si>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</si>
  <si>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</si>
  <si>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</si>
  <si>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</si>
  <si>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</si>
  <si>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</si>
  <si>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</si>
  <si>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</si>
  <si>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</si>
  <si>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</si>
  <si>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</si>
  <si>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</si>
  <si>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</si>
  <si>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</si>
  <si>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</si>
  <si>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</si>
  <si>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</si>
  <si>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</si>
  <si>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</si>
  <si>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</si>
  <si>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</si>
  <si>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</si>
  <si>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</si>
  <si>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</si>
  <si>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</si>
  <si>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</si>
  <si>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</si>
  <si>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</si>
  <si>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</si>
  <si>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</si>
  <si>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</si>
  <si>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</si>
  <si>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</si>
  <si>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</si>
  <si>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</si>
  <si>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</si>
  <si>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</si>
  <si>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</si>
  <si>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</si>
  <si>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</si>
  <si>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</si>
  <si>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</si>
  <si>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</si>
  <si>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</si>
  <si>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</si>
  <si>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</si>
  <si>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</si>
  <si>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</si>
  <si>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</si>
  <si>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</si>
  <si>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</si>
  <si>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</si>
  <si>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</si>
  <si>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</si>
  <si>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</si>
  <si>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</si>
  <si>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</si>
  <si>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</si>
  <si>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</si>
  <si>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</si>
  <si>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</si>
  <si>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</si>
  <si>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</si>
  <si>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</si>
  <si>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</si>
  <si>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一般会計</t>
  </si>
  <si>
    <t>公共下水道事業特別会計</t>
  </si>
  <si>
    <t>簡易水道特別会計</t>
  </si>
  <si>
    <t>国民健康保険事業特別会計</t>
  </si>
  <si>
    <t>国民健康保険診療所事業特別会計</t>
  </si>
  <si>
    <t>後期高齢者医療特別会計</t>
  </si>
  <si>
    <t>老人保健施設事業特別会計</t>
  </si>
  <si>
    <t>その他会計（赤字）</t>
  </si>
  <si>
    <t>その他会計（黒字）</t>
  </si>
  <si>
    <t>-</t>
    <phoneticPr fontId="2"/>
  </si>
  <si>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</si>
  <si>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</si>
  <si>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</si>
  <si>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</si>
  <si>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</si>
  <si>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</si>
  <si>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株式会社ブナの里振興公社</t>
    <rPh sb="0" eb="4">
      <t>カブシキガイシャ</t>
    </rPh>
    <rPh sb="7" eb="8">
      <t>サト</t>
    </rPh>
    <rPh sb="8" eb="10">
      <t>シンコウ</t>
    </rPh>
    <rPh sb="10" eb="12">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</si>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</sst>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479396</c:v>
                </c:pt>
                <c:pt idx="1">
                  <c:v>233274</c:v>
                </c:pt>
                <c:pt idx="2">
                  <c:v>463672</c:v>
                </c:pt>
                <c:pt idx="3">
                  <c:v>183171</c:v>
                </c:pt>
                <c:pt idx="4">
                  <c:v>519523</c:v>
                </c:pt>
              </c:numCache>
            </c:numRef>
          </c:val>
          <c:smooth val="0"/>
        </c:ser>
        <c:dLbls>
          <c:showLegendKey val="0"/>
          <c:showVal val="0"/>
          <c:showCatName val="0"/>
          <c:showSerName val="0"/>
          <c:showPercent val="0"/>
          <c:showBubbleSize val="0"/>
        </c:dLbls>
        <c:marker val="1"/>
        <c:smooth val="0"/>
        <c:axId val="88589824"/>
        <c:axId val="88591744"/>
      </c:lineChart>
      <c:catAx>
        <c:axId val="8858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91744"/>
        <c:crosses val="autoZero"/>
        <c:auto val="1"/>
        <c:lblAlgn val="ctr"/>
        <c:lblOffset val="100"/>
        <c:tickLblSkip val="1"/>
        <c:tickMarkSkip val="1"/>
        <c:noMultiLvlLbl val="0"/>
      </c:catAx>
      <c:valAx>
        <c:axId val="8859174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8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6.48</c:v>
                </c:pt>
                <c:pt idx="1">
                  <c:v>10.37</c:v>
                </c:pt>
                <c:pt idx="2">
                  <c:v>7.21</c:v>
                </c:pt>
                <c:pt idx="3">
                  <c:v>7.3</c:v>
                </c:pt>
                <c:pt idx="4">
                  <c:v>7.45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40.35</c:v>
                </c:pt>
                <c:pt idx="1">
                  <c:v>43.8</c:v>
                </c:pt>
                <c:pt idx="2">
                  <c:v>48.19</c:v>
                </c:pt>
                <c:pt idx="3">
                  <c:v>50.92</c:v>
                </c:pt>
                <c:pt idx="4">
                  <c:v>53.49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121664"/>
        <c:axId val="12914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2.0099999999999998</c:v>
                </c:pt>
                <c:pt idx="1">
                  <c:v>7.14</c:v>
                </c:pt>
                <c:pt idx="2">
                  <c:v>0.45</c:v>
                </c:pt>
                <c:pt idx="3">
                  <c:v>3.78</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121664"/>
        <c:axId val="129140224"/>
      </c:lineChart>
      <c:catAx>
        <c:axId val="1291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140224"/>
        <c:crosses val="autoZero"/>
        <c:auto val="1"/>
        <c:lblAlgn val="ctr"/>
        <c:lblOffset val="100"/>
        <c:tickLblSkip val="1"/>
        <c:tickMarkSkip val="1"/>
        <c:noMultiLvlLbl val="0"/>
      </c:catAx>
      <c:valAx>
        <c:axId val="12914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12.11</c:v>
                </c:pt>
                <c:pt idx="2">
                  <c:v>#N/A</c:v>
                </c:pt>
                <c:pt idx="3">
                  <c:v>12.68</c:v>
                </c:pt>
                <c:pt idx="4">
                  <c:v>#N/A</c:v>
                </c:pt>
                <c:pt idx="5">
                  <c:v>15.28</c:v>
                </c:pt>
                <c:pt idx="6">
                  <c:v>#N/A</c:v>
                </c:pt>
                <c:pt idx="7">
                  <c:v>12.35</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0.11</c:v>
                </c:pt>
                <c:pt idx="4">
                  <c:v>#N/A</c:v>
                </c:pt>
                <c:pt idx="5">
                  <c:v>0.44</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7.0000000000000007E-2</c:v>
                </c:pt>
                <c:pt idx="4">
                  <c:v>#N/A</c:v>
                </c:pt>
                <c:pt idx="5">
                  <c:v>0.05</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0.09</c:v>
                </c:pt>
                <c:pt idx="2">
                  <c:v>#N/A</c:v>
                </c:pt>
                <c:pt idx="3">
                  <c:v>0.09</c:v>
                </c:pt>
                <c:pt idx="4">
                  <c:v>#N/A</c:v>
                </c:pt>
                <c:pt idx="5">
                  <c:v>0.17</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6.48</c:v>
                </c:pt>
                <c:pt idx="2">
                  <c:v>#N/A</c:v>
                </c:pt>
                <c:pt idx="3">
                  <c:v>10.37</c:v>
                </c:pt>
                <c:pt idx="4">
                  <c:v>#N/A</c:v>
                </c:pt>
                <c:pt idx="5">
                  <c:v>7.21</c:v>
                </c:pt>
                <c:pt idx="6">
                  <c:v>#N/A</c:v>
                </c:pt>
                <c:pt idx="7">
                  <c:v>7.3</c:v>
                </c:pt>
                <c:pt idx="8">
                  <c:v>#N/A</c:v>
                </c:pt>
                <c:pt idx="9">
                  <c:v>7.45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949888"/>
        <c:axId val="88951424"/>
      </c:barChart>
      <c:catAx>
        <c:axId val="889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51424"/>
        <c:crosses val="autoZero"/>
        <c:auto val="1"/>
        <c:lblAlgn val="ctr"/>
        <c:lblOffset val="100"/>
        <c:tickLblSkip val="1"/>
        <c:tickMarkSkip val="1"/>
        <c:noMultiLvlLbl val="0"/>
      </c:catAx>
      <c:valAx>
        <c:axId val="889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4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430</c:v>
                </c:pt>
                <c:pt idx="5">
                  <c:v>405</c:v>
                </c:pt>
                <c:pt idx="8">
                  <c:v>499</c:v>
                </c:pt>
                <c:pt idx="11">
                  <c:v>472</c:v>
                </c:pt>
                <c:pt idx="14">
                  <c:v>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19</c:v>
                </c:pt>
                <c:pt idx="6">
                  <c:v>21</c:v>
                </c:pt>
                <c:pt idx="9">
                  <c:v>21</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2</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c:v>
                </c:pt>
                <c:pt idx="3">
                  <c:v>103</c:v>
                </c:pt>
                <c:pt idx="6">
                  <c:v>110</c:v>
                </c:pt>
                <c:pt idx="9">
                  <c:v>116</c:v>
                </c:pt>
                <c:pt idx="12">
                  <c:v>114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468</c:v>
                </c:pt>
                <c:pt idx="3">
                  <c:v>433</c:v>
                </c:pt>
                <c:pt idx="6">
                  <c:v>462</c:v>
                </c:pt>
                <c:pt idx="9">
                  <c:v>520</c:v>
                </c:pt>
                <c:pt idx="12">
                  <c:v>455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06304"/>
        <c:axId val="470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163</c:v>
                </c:pt>
                <c:pt idx="2">
                  <c:v>#N/A</c:v>
                </c:pt>
                <c:pt idx="3">
                  <c:v>#N/A</c:v>
                </c:pt>
                <c:pt idx="4">
                  <c:v>155</c:v>
                </c:pt>
                <c:pt idx="5">
                  <c:v>#N/A</c:v>
                </c:pt>
                <c:pt idx="6">
                  <c:v>#N/A</c:v>
                </c:pt>
                <c:pt idx="7">
                  <c:v>96</c:v>
                </c:pt>
                <c:pt idx="8">
                  <c:v>#N/A</c:v>
                </c:pt>
                <c:pt idx="9">
                  <c:v>#N/A</c:v>
                </c:pt>
                <c:pt idx="10">
                  <c:v>185</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06304"/>
        <c:axId val="4708224"/>
      </c:lineChart>
      <c:catAx>
        <c:axId val="47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224"/>
        <c:crosses val="autoZero"/>
        <c:auto val="1"/>
        <c:lblAlgn val="ctr"/>
        <c:lblOffset val="100"/>
        <c:tickLblSkip val="1"/>
        <c:tickMarkSkip val="1"/>
        <c:noMultiLvlLbl val="0"/>
      </c:catAx>
      <c:valAx>
        <c:axId val="470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3895</c:v>
                </c:pt>
                <c:pt idx="5">
                  <c:v>4192</c:v>
                </c:pt>
                <c:pt idx="8">
                  <c:v>4156</c:v>
                </c:pt>
                <c:pt idx="11">
                  <c:v>3999</c:v>
                </c:pt>
                <c:pt idx="14">
                  <c:v>4549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1140</c:v>
                </c:pt>
                <c:pt idx="5">
                  <c:v>1157</c:v>
                </c:pt>
                <c:pt idx="8">
                  <c:v>1194</c:v>
                </c:pt>
                <c:pt idx="11">
                  <c:v>1218</c:v>
                </c:pt>
                <c:pt idx="14">
                  <c:v>1206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1931</c:v>
                </c:pt>
                <c:pt idx="5">
                  <c:v>2021</c:v>
                </c:pt>
                <c:pt idx="8">
                  <c:v>2074</c:v>
                </c:pt>
                <c:pt idx="11">
                  <c:v>2171</c:v>
                </c:pt>
                <c:pt idx="14">
                  <c:v>2268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734</c:v>
                </c:pt>
                <c:pt idx="3">
                  <c:v>713</c:v>
                </c:pt>
                <c:pt idx="6">
                  <c:v>671</c:v>
                </c:pt>
                <c:pt idx="9">
                  <c:v>758</c:v>
                </c:pt>
                <c:pt idx="12">
                  <c:v>807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c:v>
                </c:pt>
                <c:pt idx="3">
                  <c:v>5</c:v>
                </c:pt>
                <c:pt idx="6">
                  <c:v>2</c:v>
                </c:pt>
                <c:pt idx="9">
                  <c:v>1</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1479</c:v>
                </c:pt>
                <c:pt idx="3">
                  <c:v>1430</c:v>
                </c:pt>
                <c:pt idx="6">
                  <c:v>1365</c:v>
                </c:pt>
                <c:pt idx="9">
                  <c:v>1339</c:v>
                </c:pt>
                <c:pt idx="12">
                  <c:v>1303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200</c:v>
                </c:pt>
                <c:pt idx="3">
                  <c:v>181</c:v>
                </c:pt>
                <c:pt idx="6">
                  <c:v>160</c:v>
                </c:pt>
                <c:pt idx="9">
                  <c:v>139</c:v>
                </c:pt>
                <c:pt idx="12">
                  <c:v>111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5005</c:v>
                </c:pt>
                <c:pt idx="3">
                  <c:v>4939</c:v>
                </c:pt>
                <c:pt idx="6">
                  <c:v>5596</c:v>
                </c:pt>
                <c:pt idx="9">
                  <c:v>5480</c:v>
                </c:pt>
                <c:pt idx="12">
                  <c:v>6478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420864"/>
        <c:axId val="12843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464</c:v>
                </c:pt>
                <c:pt idx="2">
                  <c:v>#N/A</c:v>
                </c:pt>
                <c:pt idx="3">
                  <c:v>#N/A</c:v>
                </c:pt>
                <c:pt idx="4">
                  <c:v>0</c:v>
                </c:pt>
                <c:pt idx="5">
                  <c:v>#N/A</c:v>
                </c:pt>
                <c:pt idx="6">
                  <c:v>#N/A</c:v>
                </c:pt>
                <c:pt idx="7">
                  <c:v>369</c:v>
                </c:pt>
                <c:pt idx="8">
                  <c:v>#N/A</c:v>
                </c:pt>
                <c:pt idx="9">
                  <c:v>#N/A</c:v>
                </c:pt>
                <c:pt idx="10">
                  <c:v>328</c:v>
                </c:pt>
                <c:pt idx="11">
                  <c:v>#N/A</c:v>
                </c:pt>
                <c:pt idx="12">
                  <c:v>#N/A</c:v>
                </c:pt>
                <c:pt idx="13">
                  <c:v>694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420864"/>
        <c:axId val="128431232"/>
      </c:lineChart>
      <c:catAx>
        <c:axId val="12842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31232"/>
        <c:crosses val="autoZero"/>
        <c:auto val="1"/>
        <c:lblAlgn val="ctr"/>
        <c:lblOffset val="100"/>
        <c:tickLblSkip val="1"/>
        <c:tickMarkSkip val="1"/>
        <c:noMultiLvlLbl val="0"/>
      </c:catAx>
      <c:valAx>
        <c:axId val="12843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2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今後、診療所建替え事業、白井川地区コミュニティセンター改修事業、給食センター建替えなど大型事業があることから、償還金は増加傾向になると考えられる。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疎対策事業債や辺地対策事業債などの交付税算入率の高い起債の借入れにより、実質公債比率を抑えるとともに、緊急度・住民ニーズを的確に把握した事業の選択により、起債に大きく頼ることなく財政運営に努めて行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増加については、総合体育館建設により過疎債を約１０億円借り入れたことに伴い、地方債現在高が増加したことや財政調整基金への積立てにより充当可能基金残高が増加しているためなど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今後も後世へ過大な財政負担になることのないように、行財政改革に積極的に取り組み、財政の健全化を図る。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
2,972
345.65
5,367,933
5,183,623
184,310
2,472,370
6,478,092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■財政力指数：０．１３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指数の変動はほぼ横ばいで、人口の減少、少子高齢化に加え、本町の基幹産業である農業経営も低迷するなど、財政基盤が弱く、類似団体平均である０．２２を下回っている。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事務事業等歳出の徹底的な見直しを実施するとともに、活力あるまちづくりを展開しつつ、行政の効率化に努めることにより財政の健全化を図る。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149013</xdr:rowOff>
    </xdr:to>
    <xdr:cxnSp macro="">
      <xdr:nvCxnSpPr>
        <xdr:cNvPr id="67" name="直線コネクタ 66"/>
        <xdr:cNvCxnSpPr/>
      </xdr:nvCxnSpPr>
      <xdr:spPr>
        <a:xfrm flipV="1">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149013</xdr:rowOff>
    </xdr:to>
    <xdr:cxnSp macro="">
      <xdr:nvCxnSpPr>
        <xdr:cNvPr id="73" name="直線コネクタ 72"/>
        <xdr:cNvCxnSpPr/>
      </xdr:nvCxnSpPr>
      <xdr:spPr>
        <a:xfrm>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■経常収支比率：８３．６％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指数の変動は下落傾向で、類似団体平均である８５．１％を下回っている。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類似団体平均とほぼ同水準であるが、事務事業等歳出の徹底的な見直しを実施するとともに、活力あるまちづくりを展開しつつ、行政の効率化に努めることにより財政の健全化を図る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150368</xdr:rowOff>
    </xdr:from>
    <xdr:to>
      <xdr:col>7</xdr:col>
      <xdr:colOff>152400</xdr:colOff>
      <xdr:row>65</xdr:row>
      <xdr:rowOff>15113</xdr:rowOff>
    </xdr:to>
    <xdr:cxnSp macro="">
      <xdr:nvCxnSpPr>
        <xdr:cNvPr id="128" name="直線コネクタ 127"/>
        <xdr:cNvCxnSpPr/>
      </xdr:nvCxnSpPr>
      <xdr:spPr>
        <a:xfrm flipV="1">
          <a:off x="4114800" y="1112316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65</xdr:row>
      <xdr:rowOff>15113</xdr:rowOff>
    </xdr:to>
    <xdr:cxnSp macro="">
      <xdr:nvCxnSpPr>
        <xdr:cNvPr id="131" name="直線コネクタ 130"/>
        <xdr:cNvCxnSpPr/>
      </xdr:nvCxnSpPr>
      <xdr:spPr>
        <a:xfrm>
          <a:off x="3225800" y="1110386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131064</xdr:rowOff>
    </xdr:to>
    <xdr:cxnSp macro="">
      <xdr:nvCxnSpPr>
        <xdr:cNvPr id="134" name="直線コネクタ 133"/>
        <xdr:cNvCxnSpPr/>
      </xdr:nvCxnSpPr>
      <xdr:spPr>
        <a:xfrm>
          <a:off x="2336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8001</xdr:rowOff>
    </xdr:from>
    <xdr:to>
      <xdr:col>3</xdr:col>
      <xdr:colOff>279400</xdr:colOff>
      <xdr:row>64</xdr:row>
      <xdr:rowOff>63500</xdr:rowOff>
    </xdr:to>
    <xdr:cxnSp macro="">
      <xdr:nvCxnSpPr>
        <xdr:cNvPr id="137" name="直線コネクタ 136"/>
        <xdr:cNvCxnSpPr/>
      </xdr:nvCxnSpPr>
      <xdr:spPr>
        <a:xfrm>
          <a:off x="1447800" y="1098080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47" name="円/楕円 146"/>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116095</xdr:rowOff>
    </xdr:from>
    <xdr:ext cx="762000" cy="259045"/>
    <xdr:sp macro="" textlink="">
      <xdr:nvSpPr>
        <xdr:cNvPr id="148" name="財政構造の弾力性該当値テキスト"/>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135763</xdr:rowOff>
    </xdr:from>
    <xdr:to>
      <xdr:col>6</xdr:col>
      <xdr:colOff>50800</xdr:colOff>
      <xdr:row>65</xdr:row>
      <xdr:rowOff>65913</xdr:rowOff>
    </xdr:to>
    <xdr:sp macro="" textlink="">
      <xdr:nvSpPr>
        <xdr:cNvPr id="149" name="円/楕円 148"/>
        <xdr:cNvSpPr/>
      </xdr:nvSpPr>
      <xdr:spPr>
        <a:xfrm>
          <a:off x="4064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50690</xdr:rowOff>
    </xdr:from>
    <xdr:ext cx="736600" cy="259045"/>
    <xdr:sp macro="" textlink="">
      <xdr:nvSpPr>
        <xdr:cNvPr id="150" name="テキスト ボックス 149"/>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1" name="円/楕円 150"/>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20591</xdr:rowOff>
    </xdr:from>
    <xdr:ext cx="762000" cy="259045"/>
    <xdr:sp macro="" textlink="">
      <xdr:nvSpPr>
        <xdr:cNvPr id="152" name="テキスト ボックス 151"/>
        <xdr:cNvSpPr txBox="1"/>
      </xdr:nvSpPr>
      <xdr:spPr>
        <a:xfrm>
          <a:off x="2844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3" name="円/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4" name="テキスト ボックス 153"/>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128651</xdr:rowOff>
    </xdr:from>
    <xdr:to>
      <xdr:col>2</xdr:col>
      <xdr:colOff>127000</xdr:colOff>
      <xdr:row>64</xdr:row>
      <xdr:rowOff>58801</xdr:rowOff>
    </xdr:to>
    <xdr:sp macro="" textlink="">
      <xdr:nvSpPr>
        <xdr:cNvPr id="155" name="円/楕円 154"/>
        <xdr:cNvSpPr/>
      </xdr:nvSpPr>
      <xdr:spPr>
        <a:xfrm>
          <a:off x="1397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68978</xdr:rowOff>
    </xdr:from>
    <xdr:ext cx="762000" cy="259045"/>
    <xdr:sp macro="" textlink="">
      <xdr:nvSpPr>
        <xdr:cNvPr id="156" name="テキスト ボックス 155"/>
        <xdr:cNvSpPr txBox="1"/>
      </xdr:nvSpPr>
      <xdr:spPr>
        <a:xfrm>
          <a:off x="1066800" y="10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■人口１人当たり人件費・物件費決算額：４４２，７８３円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類似団体平均である４９２，９９８円と比較して若干下回っている。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昨年度と比較すると人口１人当たり人件費・物件費等決算額は高くなっている。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要因としては人口減少により１人当たりの決算額が高くなったと考えられる。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人件費・物件費については類似団体の平均を下回っているが、今後も行政の効率化に努め財政力の健全化を図る。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24857</xdr:rowOff>
    </xdr:from>
    <xdr:to>
      <xdr:col>7</xdr:col>
      <xdr:colOff>152400</xdr:colOff>
      <xdr:row>82</xdr:row>
      <xdr:rowOff>35888</xdr:rowOff>
    </xdr:to>
    <xdr:cxnSp macro="">
      <xdr:nvCxnSpPr>
        <xdr:cNvPr id="188" name="直線コネクタ 187"/>
        <xdr:cNvCxnSpPr/>
      </xdr:nvCxnSpPr>
      <xdr:spPr>
        <a:xfrm>
          <a:off x="4114800" y="14083757"/>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20663</xdr:rowOff>
    </xdr:from>
    <xdr:ext cx="762000" cy="259045"/>
    <xdr:sp macro="" textlink="">
      <xdr:nvSpPr>
        <xdr:cNvPr id="189" name="人件費・物件費等の状況平均値テキスト"/>
        <xdr:cNvSpPr txBox="1"/>
      </xdr:nvSpPr>
      <xdr:spPr>
        <a:xfrm>
          <a:off x="5041900" y="14079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14811</xdr:rowOff>
    </xdr:from>
    <xdr:to>
      <xdr:col>6</xdr:col>
      <xdr:colOff>0</xdr:colOff>
      <xdr:row>82</xdr:row>
      <xdr:rowOff>24857</xdr:rowOff>
    </xdr:to>
    <xdr:cxnSp macro="">
      <xdr:nvCxnSpPr>
        <xdr:cNvPr id="191" name="直線コネクタ 190"/>
        <xdr:cNvCxnSpPr/>
      </xdr:nvCxnSpPr>
      <xdr:spPr>
        <a:xfrm>
          <a:off x="3225800" y="1407371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171321</xdr:rowOff>
    </xdr:from>
    <xdr:to>
      <xdr:col>4</xdr:col>
      <xdr:colOff>482600</xdr:colOff>
      <xdr:row>82</xdr:row>
      <xdr:rowOff>14811</xdr:rowOff>
    </xdr:to>
    <xdr:cxnSp macro="">
      <xdr:nvCxnSpPr>
        <xdr:cNvPr id="194" name="直線コネクタ 193"/>
        <xdr:cNvCxnSpPr/>
      </xdr:nvCxnSpPr>
      <xdr:spPr>
        <a:xfrm>
          <a:off x="2336800" y="14058771"/>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171321</xdr:rowOff>
    </xdr:from>
    <xdr:to>
      <xdr:col>3</xdr:col>
      <xdr:colOff>279400</xdr:colOff>
      <xdr:row>82</xdr:row>
      <xdr:rowOff>1663</xdr:rowOff>
    </xdr:to>
    <xdr:cxnSp macro="">
      <xdr:nvCxnSpPr>
        <xdr:cNvPr id="197" name="直線コネクタ 196"/>
        <xdr:cNvCxnSpPr/>
      </xdr:nvCxnSpPr>
      <xdr:spPr>
        <a:xfrm flipV="1">
          <a:off x="1447800" y="1405877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156538</xdr:rowOff>
    </xdr:from>
    <xdr:to>
      <xdr:col>7</xdr:col>
      <xdr:colOff>203200</xdr:colOff>
      <xdr:row>82</xdr:row>
      <xdr:rowOff>86688</xdr:rowOff>
    </xdr:to>
    <xdr:sp macro="" textlink="">
      <xdr:nvSpPr>
        <xdr:cNvPr id="207" name="円/楕円 206"/>
        <xdr:cNvSpPr/>
      </xdr:nvSpPr>
      <xdr:spPr>
        <a:xfrm>
          <a:off x="4902200" y="140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77815</xdr:rowOff>
    </xdr:from>
    <xdr:ext cx="762000" cy="259045"/>
    <xdr:sp macro="" textlink="">
      <xdr:nvSpPr>
        <xdr:cNvPr id="208" name="人件費・物件費等の状況該当値テキスト"/>
        <xdr:cNvSpPr txBox="1"/>
      </xdr:nvSpPr>
      <xdr:spPr>
        <a:xfrm>
          <a:off x="5041900" y="1396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442,783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145507</xdr:rowOff>
    </xdr:from>
    <xdr:to>
      <xdr:col>6</xdr:col>
      <xdr:colOff>50800</xdr:colOff>
      <xdr:row>82</xdr:row>
      <xdr:rowOff>75657</xdr:rowOff>
    </xdr:to>
    <xdr:sp macro="" textlink="">
      <xdr:nvSpPr>
        <xdr:cNvPr id="209" name="円/楕円 208"/>
        <xdr:cNvSpPr/>
      </xdr:nvSpPr>
      <xdr:spPr>
        <a:xfrm>
          <a:off x="4064000" y="140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85834</xdr:rowOff>
    </xdr:from>
    <xdr:ext cx="736600" cy="259045"/>
    <xdr:sp macro="" textlink="">
      <xdr:nvSpPr>
        <xdr:cNvPr id="210" name="テキスト ボックス 209"/>
        <xdr:cNvSpPr txBox="1"/>
      </xdr:nvSpPr>
      <xdr:spPr>
        <a:xfrm>
          <a:off x="3733800" y="138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419,927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135461</xdr:rowOff>
    </xdr:from>
    <xdr:to>
      <xdr:col>4</xdr:col>
      <xdr:colOff>533400</xdr:colOff>
      <xdr:row>82</xdr:row>
      <xdr:rowOff>65611</xdr:rowOff>
    </xdr:to>
    <xdr:sp macro="" textlink="">
      <xdr:nvSpPr>
        <xdr:cNvPr id="211" name="円/楕円 210"/>
        <xdr:cNvSpPr/>
      </xdr:nvSpPr>
      <xdr:spPr>
        <a:xfrm>
          <a:off x="3175000" y="140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75788</xdr:rowOff>
    </xdr:from>
    <xdr:ext cx="762000" cy="259045"/>
    <xdr:sp macro="" textlink="">
      <xdr:nvSpPr>
        <xdr:cNvPr id="212" name="テキスト ボックス 211"/>
        <xdr:cNvSpPr txBox="1"/>
      </xdr:nvSpPr>
      <xdr:spPr>
        <a:xfrm>
          <a:off x="2844800" y="1379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120521</xdr:rowOff>
    </xdr:from>
    <xdr:to>
      <xdr:col>3</xdr:col>
      <xdr:colOff>330200</xdr:colOff>
      <xdr:row>82</xdr:row>
      <xdr:rowOff>50671</xdr:rowOff>
    </xdr:to>
    <xdr:sp macro="" textlink="">
      <xdr:nvSpPr>
        <xdr:cNvPr id="213" name="円/楕円 212"/>
        <xdr:cNvSpPr/>
      </xdr:nvSpPr>
      <xdr:spPr>
        <a:xfrm>
          <a:off x="2286000" y="140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60848</xdr:rowOff>
    </xdr:from>
    <xdr:ext cx="762000" cy="259045"/>
    <xdr:sp macro="" textlink="">
      <xdr:nvSpPr>
        <xdr:cNvPr id="214" name="テキスト ボックス 213"/>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122313</xdr:rowOff>
    </xdr:from>
    <xdr:to>
      <xdr:col>2</xdr:col>
      <xdr:colOff>127000</xdr:colOff>
      <xdr:row>82</xdr:row>
      <xdr:rowOff>52463</xdr:rowOff>
    </xdr:to>
    <xdr:sp macro="" textlink="">
      <xdr:nvSpPr>
        <xdr:cNvPr id="215" name="円/楕円 214"/>
        <xdr:cNvSpPr/>
      </xdr:nvSpPr>
      <xdr:spPr>
        <a:xfrm>
          <a:off x="1397000" y="140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37240</xdr:rowOff>
    </xdr:from>
    <xdr:ext cx="762000" cy="259045"/>
    <xdr:sp macro="" textlink="">
      <xdr:nvSpPr>
        <xdr:cNvPr id="216" name="テキスト ボックス 215"/>
        <xdr:cNvSpPr txBox="1"/>
      </xdr:nvSpPr>
      <xdr:spPr>
        <a:xfrm>
          <a:off x="1066800" y="140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371,867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■ラスパイレス指数：９５．６％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ここ３年間は指数の変動はほぼ横ばいで推移している。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東日本大震災復興財源のための国家公務員給与の減額に応じ、本町でも平成２５年７月から４．８～５％の削減を行っていたが、平成２６年３月で独自削減終了したことにより類似団体平均９４．２％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今後将来に渡って類似団体平均を大きく上回ることがないよう、効率的な組織機構の検討と併せて給与制度の改善を図っていく。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108965</xdr:rowOff>
    </xdr:to>
    <xdr:cxnSp macro="">
      <xdr:nvCxnSpPr>
        <xdr:cNvPr id="248" name="直線コネクタ 247"/>
        <xdr:cNvCxnSpPr/>
      </xdr:nvCxnSpPr>
      <xdr:spPr>
        <a:xfrm flipV="1">
          <a:off x="16179800" y="1463395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108965</xdr:rowOff>
    </xdr:to>
    <xdr:cxnSp macro="">
      <xdr:nvCxnSpPr>
        <xdr:cNvPr id="251" name="直線コネクタ 250"/>
        <xdr:cNvCxnSpPr/>
      </xdr:nvCxnSpPr>
      <xdr:spPr>
        <a:xfrm>
          <a:off x="152908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85</xdr:row>
      <xdr:rowOff>108965</xdr:rowOff>
    </xdr:to>
    <xdr:cxnSp macro="">
      <xdr:nvCxnSpPr>
        <xdr:cNvPr id="254" name="直線コネクタ 253"/>
        <xdr:cNvCxnSpPr/>
      </xdr:nvCxnSpPr>
      <xdr:spPr>
        <a:xfrm>
          <a:off x="14401800" y="146677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118363</xdr:rowOff>
    </xdr:to>
    <xdr:cxnSp macro="">
      <xdr:nvCxnSpPr>
        <xdr:cNvPr id="257" name="直線コネクタ 256"/>
        <xdr:cNvCxnSpPr/>
      </xdr:nvCxnSpPr>
      <xdr:spPr>
        <a:xfrm flipV="1">
          <a:off x="13512800" y="14667737"/>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67" name="円/楕円 266"/>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68" name="給与水準   （国との比較）該当値テキスト"/>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69" name="円/楕円 268"/>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0" name="テキスト ボックス 269"/>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1" name="円/楕円 270"/>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2" name="テキスト ボックス 271"/>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43687</xdr:rowOff>
    </xdr:from>
    <xdr:to>
      <xdr:col>21</xdr:col>
      <xdr:colOff>50800</xdr:colOff>
      <xdr:row>85</xdr:row>
      <xdr:rowOff>145287</xdr:rowOff>
    </xdr:to>
    <xdr:sp macro="" textlink="">
      <xdr:nvSpPr>
        <xdr:cNvPr id="273" name="円/楕円 272"/>
        <xdr:cNvSpPr/>
      </xdr:nvSpPr>
      <xdr:spPr>
        <a:xfrm>
          <a:off x="14351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130064</xdr:rowOff>
    </xdr:from>
    <xdr:ext cx="762000" cy="259045"/>
    <xdr:sp macro="" textlink="">
      <xdr:nvSpPr>
        <xdr:cNvPr id="274" name="テキスト ボックス 273"/>
        <xdr:cNvSpPr txBox="1"/>
      </xdr:nvSpPr>
      <xdr:spPr>
        <a:xfrm>
          <a:off x="14020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67563</xdr:rowOff>
    </xdr:from>
    <xdr:to>
      <xdr:col>19</xdr:col>
      <xdr:colOff>533400</xdr:colOff>
      <xdr:row>87</xdr:row>
      <xdr:rowOff>169163</xdr:rowOff>
    </xdr:to>
    <xdr:sp macro="" textlink="">
      <xdr:nvSpPr>
        <xdr:cNvPr id="275" name="円/楕円 274"/>
        <xdr:cNvSpPr/>
      </xdr:nvSpPr>
      <xdr:spPr>
        <a:xfrm>
          <a:off x="13462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153940</xdr:rowOff>
    </xdr:from>
    <xdr:ext cx="762000" cy="259045"/>
    <xdr:sp macro="" textlink="">
      <xdr:nvSpPr>
        <xdr:cNvPr id="276" name="テキスト ボックス 275"/>
        <xdr:cNvSpPr txBox="1"/>
      </xdr:nvSpPr>
      <xdr:spPr>
        <a:xfrm>
          <a:off x="13131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■人口千人当たりの職員数：２１．１６人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退職者不補充（新規採用の抑制）により、類似団体平均である２４．７２人を下回っている。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今後においても職員数の適切な定員管理に務める。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60802</xdr:rowOff>
    </xdr:from>
    <xdr:to>
      <xdr:col>24</xdr:col>
      <xdr:colOff>558800</xdr:colOff>
      <xdr:row>59</xdr:row>
      <xdr:rowOff>60918</xdr:rowOff>
    </xdr:to>
    <xdr:cxnSp macro="">
      <xdr:nvCxnSpPr>
        <xdr:cNvPr id="312" name="直線コネクタ 311"/>
        <xdr:cNvCxnSpPr/>
      </xdr:nvCxnSpPr>
      <xdr:spPr>
        <a:xfrm flipV="1">
          <a:off x="16179800" y="10176352"/>
          <a:ext cx="8382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55173</xdr:rowOff>
    </xdr:from>
    <xdr:to>
      <xdr:col>23</xdr:col>
      <xdr:colOff>406400</xdr:colOff>
      <xdr:row>59</xdr:row>
      <xdr:rowOff>60918</xdr:rowOff>
    </xdr:to>
    <xdr:cxnSp macro="">
      <xdr:nvCxnSpPr>
        <xdr:cNvPr id="315" name="直線コネクタ 314"/>
        <xdr:cNvCxnSpPr/>
      </xdr:nvCxnSpPr>
      <xdr:spPr>
        <a:xfrm>
          <a:off x="15290800" y="1017072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41154</xdr:rowOff>
    </xdr:from>
    <xdr:to>
      <xdr:col>22</xdr:col>
      <xdr:colOff>203200</xdr:colOff>
      <xdr:row>59</xdr:row>
      <xdr:rowOff>55173</xdr:rowOff>
    </xdr:to>
    <xdr:cxnSp macro="">
      <xdr:nvCxnSpPr>
        <xdr:cNvPr id="318" name="直線コネクタ 317"/>
        <xdr:cNvCxnSpPr/>
      </xdr:nvCxnSpPr>
      <xdr:spPr>
        <a:xfrm>
          <a:off x="14401800" y="10156704"/>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40694</xdr:rowOff>
    </xdr:from>
    <xdr:to>
      <xdr:col>21</xdr:col>
      <xdr:colOff>0</xdr:colOff>
      <xdr:row>59</xdr:row>
      <xdr:rowOff>41154</xdr:rowOff>
    </xdr:to>
    <xdr:cxnSp macro="">
      <xdr:nvCxnSpPr>
        <xdr:cNvPr id="321" name="直線コネクタ 320"/>
        <xdr:cNvCxnSpPr/>
      </xdr:nvCxnSpPr>
      <xdr:spPr>
        <a:xfrm>
          <a:off x="13512800" y="10156244"/>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10002</xdr:rowOff>
    </xdr:from>
    <xdr:to>
      <xdr:col>24</xdr:col>
      <xdr:colOff>609600</xdr:colOff>
      <xdr:row>59</xdr:row>
      <xdr:rowOff>111602</xdr:rowOff>
    </xdr:to>
    <xdr:sp macro="" textlink="">
      <xdr:nvSpPr>
        <xdr:cNvPr id="331" name="円/楕円 330"/>
        <xdr:cNvSpPr/>
      </xdr:nvSpPr>
      <xdr:spPr>
        <a:xfrm>
          <a:off x="16967200" y="101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26529</xdr:rowOff>
    </xdr:from>
    <xdr:ext cx="762000" cy="259045"/>
    <xdr:sp macro="" textlink="">
      <xdr:nvSpPr>
        <xdr:cNvPr id="332" name="定員管理の状況該当値テキスト"/>
        <xdr:cNvSpPr txBox="1"/>
      </xdr:nvSpPr>
      <xdr:spPr>
        <a:xfrm>
          <a:off x="17106900" y="9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10118</xdr:rowOff>
    </xdr:from>
    <xdr:to>
      <xdr:col>23</xdr:col>
      <xdr:colOff>457200</xdr:colOff>
      <xdr:row>59</xdr:row>
      <xdr:rowOff>111718</xdr:rowOff>
    </xdr:to>
    <xdr:sp macro="" textlink="">
      <xdr:nvSpPr>
        <xdr:cNvPr id="333" name="円/楕円 332"/>
        <xdr:cNvSpPr/>
      </xdr:nvSpPr>
      <xdr:spPr>
        <a:xfrm>
          <a:off x="16129000" y="10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121895</xdr:rowOff>
    </xdr:from>
    <xdr:ext cx="736600" cy="259045"/>
    <xdr:sp macro="" textlink="">
      <xdr:nvSpPr>
        <xdr:cNvPr id="334" name="テキスト ボックス 333"/>
        <xdr:cNvSpPr txBox="1"/>
      </xdr:nvSpPr>
      <xdr:spPr>
        <a:xfrm>
          <a:off x="15798800" y="989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4373</xdr:rowOff>
    </xdr:from>
    <xdr:to>
      <xdr:col>22</xdr:col>
      <xdr:colOff>254000</xdr:colOff>
      <xdr:row>59</xdr:row>
      <xdr:rowOff>105973</xdr:rowOff>
    </xdr:to>
    <xdr:sp macro="" textlink="">
      <xdr:nvSpPr>
        <xdr:cNvPr id="335" name="円/楕円 334"/>
        <xdr:cNvSpPr/>
      </xdr:nvSpPr>
      <xdr:spPr>
        <a:xfrm>
          <a:off x="15240000" y="10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116150</xdr:rowOff>
    </xdr:from>
    <xdr:ext cx="762000" cy="259045"/>
    <xdr:sp macro="" textlink="">
      <xdr:nvSpPr>
        <xdr:cNvPr id="336" name="テキスト ボックス 335"/>
        <xdr:cNvSpPr txBox="1"/>
      </xdr:nvSpPr>
      <xdr:spPr>
        <a:xfrm>
          <a:off x="14909800" y="988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161804</xdr:rowOff>
    </xdr:from>
    <xdr:to>
      <xdr:col>21</xdr:col>
      <xdr:colOff>50800</xdr:colOff>
      <xdr:row>59</xdr:row>
      <xdr:rowOff>91954</xdr:rowOff>
    </xdr:to>
    <xdr:sp macro="" textlink="">
      <xdr:nvSpPr>
        <xdr:cNvPr id="337" name="円/楕円 336"/>
        <xdr:cNvSpPr/>
      </xdr:nvSpPr>
      <xdr:spPr>
        <a:xfrm>
          <a:off x="14351000" y="101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102131</xdr:rowOff>
    </xdr:from>
    <xdr:ext cx="762000" cy="259045"/>
    <xdr:sp macro="" textlink="">
      <xdr:nvSpPr>
        <xdr:cNvPr id="338" name="テキスト ボックス 337"/>
        <xdr:cNvSpPr txBox="1"/>
      </xdr:nvSpPr>
      <xdr:spPr>
        <a:xfrm>
          <a:off x="14020800" y="9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161344</xdr:rowOff>
    </xdr:from>
    <xdr:to>
      <xdr:col>19</xdr:col>
      <xdr:colOff>533400</xdr:colOff>
      <xdr:row>59</xdr:row>
      <xdr:rowOff>91494</xdr:rowOff>
    </xdr:to>
    <xdr:sp macro="" textlink="">
      <xdr:nvSpPr>
        <xdr:cNvPr id="339" name="円/楕円 338"/>
        <xdr:cNvSpPr/>
      </xdr:nvSpPr>
      <xdr:spPr>
        <a:xfrm>
          <a:off x="13462000" y="101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101671</xdr:rowOff>
    </xdr:from>
    <xdr:ext cx="762000" cy="259045"/>
    <xdr:sp macro="" textlink="">
      <xdr:nvSpPr>
        <xdr:cNvPr id="340" name="テキスト ボックス 339"/>
        <xdr:cNvSpPr txBox="1"/>
      </xdr:nvSpPr>
      <xdr:spPr>
        <a:xfrm>
          <a:off x="13131800" y="987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■実質公債費比率：６．９％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指数の変動はほぼ横ばいで、類似団体平均である６．９％と同率である。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今後は診療所建替え事業や給食センター建設事業等の大型建設事業を予定しているため、新規地方債の発行額を抑制しながら、適切な事業実施により引き続き比率を抑えるように努める。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84244</xdr:rowOff>
    </xdr:from>
    <xdr:to>
      <xdr:col>24</xdr:col>
      <xdr:colOff>558800</xdr:colOff>
      <xdr:row>41</xdr:row>
      <xdr:rowOff>108373</xdr:rowOff>
    </xdr:to>
    <xdr:cxnSp macro="">
      <xdr:nvCxnSpPr>
        <xdr:cNvPr id="373" name="直線コネクタ 372"/>
        <xdr:cNvCxnSpPr/>
      </xdr:nvCxnSpPr>
      <xdr:spPr>
        <a:xfrm>
          <a:off x="16179800" y="711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84244</xdr:rowOff>
    </xdr:to>
    <xdr:cxnSp macro="">
      <xdr:nvCxnSpPr>
        <xdr:cNvPr id="376" name="直線コネクタ 375"/>
        <xdr:cNvCxnSpPr/>
      </xdr:nvCxnSpPr>
      <xdr:spPr>
        <a:xfrm>
          <a:off x="15290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8" name="テキスト ボックス 37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164677</xdr:rowOff>
    </xdr:to>
    <xdr:cxnSp macro="">
      <xdr:nvCxnSpPr>
        <xdr:cNvPr id="379" name="直線コネクタ 378"/>
        <xdr:cNvCxnSpPr/>
      </xdr:nvCxnSpPr>
      <xdr:spPr>
        <a:xfrm flipV="1">
          <a:off x="14401800" y="70815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41487</xdr:rowOff>
    </xdr:to>
    <xdr:cxnSp macro="">
      <xdr:nvCxnSpPr>
        <xdr:cNvPr id="382" name="直線コネクタ 381"/>
        <xdr:cNvCxnSpPr/>
      </xdr:nvCxnSpPr>
      <xdr:spPr>
        <a:xfrm flipV="1">
          <a:off x="13512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92" name="円/楕円 391"/>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393"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33444</xdr:rowOff>
    </xdr:from>
    <xdr:to>
      <xdr:col>23</xdr:col>
      <xdr:colOff>457200</xdr:colOff>
      <xdr:row>41</xdr:row>
      <xdr:rowOff>135044</xdr:rowOff>
    </xdr:to>
    <xdr:sp macro="" textlink="">
      <xdr:nvSpPr>
        <xdr:cNvPr id="394" name="円/楕円 393"/>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119821</xdr:rowOff>
    </xdr:from>
    <xdr:ext cx="736600" cy="259045"/>
    <xdr:sp macro="" textlink="">
      <xdr:nvSpPr>
        <xdr:cNvPr id="395" name="テキスト ボックス 394"/>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396" name="円/楕円 395"/>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97" name="テキスト ボックス 396"/>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398" name="円/楕円 397"/>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9" name="テキスト ボックス 398"/>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400" name="円/楕円 399"/>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102464</xdr:rowOff>
    </xdr:from>
    <xdr:ext cx="762000" cy="259045"/>
    <xdr:sp macro="" textlink="">
      <xdr:nvSpPr>
        <xdr:cNvPr id="401" name="テキスト ボックス 400"/>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■将来負担比率：３２．９％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類似団体平均０．０％と比較すると大きく上回っており、前年度と比較すると１８．０％増加している。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これは、地方債の現在高の増によるものが主な要因となっている。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今後においても新規地方債の発行額を抑制するなど、緊急度、住民ニーズを的確に把握した事業選択により、起債に大きく頼ることのない財政運営に努めて行く。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90212</xdr:rowOff>
    </xdr:from>
    <xdr:to>
      <xdr:col>24</xdr:col>
      <xdr:colOff>558800</xdr:colOff>
      <xdr:row>15</xdr:row>
      <xdr:rowOff>63542</xdr:rowOff>
    </xdr:to>
    <xdr:cxnSp macro="">
      <xdr:nvCxnSpPr>
        <xdr:cNvPr id="435" name="直線コネクタ 434"/>
        <xdr:cNvCxnSpPr/>
      </xdr:nvCxnSpPr>
      <xdr:spPr>
        <a:xfrm>
          <a:off x="16179800" y="24905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90212</xdr:rowOff>
    </xdr:from>
    <xdr:to>
      <xdr:col>23</xdr:col>
      <xdr:colOff>406400</xdr:colOff>
      <xdr:row>14</xdr:row>
      <xdr:rowOff>109516</xdr:rowOff>
    </xdr:to>
    <xdr:cxnSp macro="">
      <xdr:nvCxnSpPr>
        <xdr:cNvPr id="438" name="直線コネクタ 437"/>
        <xdr:cNvCxnSpPr/>
      </xdr:nvCxnSpPr>
      <xdr:spPr>
        <a:xfrm flipV="1">
          <a:off x="15290800" y="2490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12742</xdr:rowOff>
    </xdr:from>
    <xdr:to>
      <xdr:col>24</xdr:col>
      <xdr:colOff>609600</xdr:colOff>
      <xdr:row>15</xdr:row>
      <xdr:rowOff>114342</xdr:rowOff>
    </xdr:to>
    <xdr:sp macro="" textlink="">
      <xdr:nvSpPr>
        <xdr:cNvPr id="452" name="円/楕円 451"/>
        <xdr:cNvSpPr/>
      </xdr:nvSpPr>
      <xdr:spPr>
        <a:xfrm>
          <a:off x="169672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156269</xdr:rowOff>
    </xdr:from>
    <xdr:ext cx="762000" cy="259045"/>
    <xdr:sp macro="" textlink="">
      <xdr:nvSpPr>
        <xdr:cNvPr id="453" name="将来負担の状況該当値テキスト"/>
        <xdr:cNvSpPr txBox="1"/>
      </xdr:nvSpPr>
      <xdr:spPr>
        <a:xfrm>
          <a:off x="17106900" y="25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39412</xdr:rowOff>
    </xdr:from>
    <xdr:to>
      <xdr:col>23</xdr:col>
      <xdr:colOff>457200</xdr:colOff>
      <xdr:row>14</xdr:row>
      <xdr:rowOff>141012</xdr:rowOff>
    </xdr:to>
    <xdr:sp macro="" textlink="">
      <xdr:nvSpPr>
        <xdr:cNvPr id="454" name="円/楕円 453"/>
        <xdr:cNvSpPr/>
      </xdr:nvSpPr>
      <xdr:spPr>
        <a:xfrm>
          <a:off x="16129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125789</xdr:rowOff>
    </xdr:from>
    <xdr:ext cx="736600" cy="259045"/>
    <xdr:sp macro="" textlink="">
      <xdr:nvSpPr>
        <xdr:cNvPr id="455" name="テキスト ボックス 454"/>
        <xdr:cNvSpPr txBox="1"/>
      </xdr:nvSpPr>
      <xdr:spPr>
        <a:xfrm>
          <a:off x="15798800" y="252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58716</xdr:rowOff>
    </xdr:from>
    <xdr:to>
      <xdr:col>22</xdr:col>
      <xdr:colOff>254000</xdr:colOff>
      <xdr:row>14</xdr:row>
      <xdr:rowOff>160316</xdr:rowOff>
    </xdr:to>
    <xdr:sp macro="" textlink="">
      <xdr:nvSpPr>
        <xdr:cNvPr id="456" name="円/楕円 455"/>
        <xdr:cNvSpPr/>
      </xdr:nvSpPr>
      <xdr:spPr>
        <a:xfrm>
          <a:off x="15240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145093</xdr:rowOff>
    </xdr:from>
    <xdr:ext cx="762000" cy="259045"/>
    <xdr:sp macro="" textlink="">
      <xdr:nvSpPr>
        <xdr:cNvPr id="457" name="テキスト ボックス 456"/>
        <xdr:cNvSpPr txBox="1"/>
      </xdr:nvSpPr>
      <xdr:spPr>
        <a:xfrm>
          <a:off x="14909800" y="25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85259</xdr:rowOff>
    </xdr:from>
    <xdr:to>
      <xdr:col>19</xdr:col>
      <xdr:colOff>533400</xdr:colOff>
      <xdr:row>15</xdr:row>
      <xdr:rowOff>15409</xdr:rowOff>
    </xdr:to>
    <xdr:sp macro="" textlink="">
      <xdr:nvSpPr>
        <xdr:cNvPr id="458" name="円/楕円 457"/>
        <xdr:cNvSpPr/>
      </xdr:nvSpPr>
      <xdr:spPr>
        <a:xfrm>
          <a:off x="13462000" y="24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186</xdr:rowOff>
    </xdr:from>
    <xdr:ext cx="762000" cy="259045"/>
    <xdr:sp macro="" textlink="">
      <xdr:nvSpPr>
        <xdr:cNvPr id="459" name="テキスト ボックス 458"/>
        <xdr:cNvSpPr txBox="1"/>
      </xdr:nvSpPr>
      <xdr:spPr>
        <a:xfrm>
          <a:off x="13131800" y="25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
2,972
345.65
5,367,933
5,183,623
184,310
2,472,370
6,478,092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■人件費：２０．７％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である２５．６％と比較すると、人件費に係る経常収支比率は低くなっており、退職者不補充による人員削減のほかごみ収集業務や公共施設の管理等を民間に委託で実施している事により人件費を抑制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今後についても、職員の適正化を図り、人件費の抑制に努める。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83566</xdr:rowOff>
    </xdr:from>
    <xdr:to>
      <xdr:col>7</xdr:col>
      <xdr:colOff>15875</xdr:colOff>
      <xdr:row>33</xdr:row>
      <xdr:rowOff>101854</xdr:rowOff>
    </xdr:to>
    <xdr:cxnSp macro="">
      <xdr:nvCxnSpPr>
        <xdr:cNvPr id="64" name="直線コネクタ 63"/>
        <xdr:cNvCxnSpPr/>
      </xdr:nvCxnSpPr>
      <xdr:spPr>
        <a:xfrm>
          <a:off x="3987800" y="57414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51562</xdr:rowOff>
    </xdr:from>
    <xdr:to>
      <xdr:col>5</xdr:col>
      <xdr:colOff>549275</xdr:colOff>
      <xdr:row>33</xdr:row>
      <xdr:rowOff>83566</xdr:rowOff>
    </xdr:to>
    <xdr:cxnSp macro="">
      <xdr:nvCxnSpPr>
        <xdr:cNvPr id="67" name="直線コネクタ 66"/>
        <xdr:cNvCxnSpPr/>
      </xdr:nvCxnSpPr>
      <xdr:spPr>
        <a:xfrm>
          <a:off x="3098800" y="57094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24130</xdr:rowOff>
    </xdr:from>
    <xdr:to>
      <xdr:col>4</xdr:col>
      <xdr:colOff>346075</xdr:colOff>
      <xdr:row>33</xdr:row>
      <xdr:rowOff>51562</xdr:rowOff>
    </xdr:to>
    <xdr:cxnSp macro="">
      <xdr:nvCxnSpPr>
        <xdr:cNvPr id="70" name="直線コネクタ 69"/>
        <xdr:cNvCxnSpPr/>
      </xdr:nvCxnSpPr>
      <xdr:spPr>
        <a:xfrm>
          <a:off x="2209800" y="5681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24130</xdr:rowOff>
    </xdr:from>
    <xdr:to>
      <xdr:col>3</xdr:col>
      <xdr:colOff>142875</xdr:colOff>
      <xdr:row>33</xdr:row>
      <xdr:rowOff>51562</xdr:rowOff>
    </xdr:to>
    <xdr:cxnSp macro="">
      <xdr:nvCxnSpPr>
        <xdr:cNvPr id="73" name="直線コネクタ 72"/>
        <xdr:cNvCxnSpPr/>
      </xdr:nvCxnSpPr>
      <xdr:spPr>
        <a:xfrm flipV="1">
          <a:off x="1320800" y="5681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51054</xdr:rowOff>
    </xdr:from>
    <xdr:to>
      <xdr:col>7</xdr:col>
      <xdr:colOff>66675</xdr:colOff>
      <xdr:row>33</xdr:row>
      <xdr:rowOff>152654</xdr:rowOff>
    </xdr:to>
    <xdr:sp macro="" textlink="">
      <xdr:nvSpPr>
        <xdr:cNvPr id="83" name="円/楕円 82"/>
        <xdr:cNvSpPr/>
      </xdr:nvSpPr>
      <xdr:spPr>
        <a:xfrm>
          <a:off x="47752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67581</xdr:rowOff>
    </xdr:from>
    <xdr:ext cx="762000" cy="259045"/>
    <xdr:sp macro="" textlink="">
      <xdr:nvSpPr>
        <xdr:cNvPr id="84" name="人件費該当値テキスト"/>
        <xdr:cNvSpPr txBox="1"/>
      </xdr:nvSpPr>
      <xdr:spPr>
        <a:xfrm>
          <a:off x="4914900" y="555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32766</xdr:rowOff>
    </xdr:from>
    <xdr:to>
      <xdr:col>5</xdr:col>
      <xdr:colOff>600075</xdr:colOff>
      <xdr:row>33</xdr:row>
      <xdr:rowOff>134366</xdr:rowOff>
    </xdr:to>
    <xdr:sp macro="" textlink="">
      <xdr:nvSpPr>
        <xdr:cNvPr id="85" name="円/楕円 84"/>
        <xdr:cNvSpPr/>
      </xdr:nvSpPr>
      <xdr:spPr>
        <a:xfrm>
          <a:off x="39370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144543</xdr:rowOff>
    </xdr:from>
    <xdr:ext cx="736600" cy="259045"/>
    <xdr:sp macro="" textlink="">
      <xdr:nvSpPr>
        <xdr:cNvPr id="86" name="テキスト ボックス 85"/>
        <xdr:cNvSpPr txBox="1"/>
      </xdr:nvSpPr>
      <xdr:spPr>
        <a:xfrm>
          <a:off x="3606800" y="545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762</xdr:rowOff>
    </xdr:from>
    <xdr:to>
      <xdr:col>4</xdr:col>
      <xdr:colOff>396875</xdr:colOff>
      <xdr:row>33</xdr:row>
      <xdr:rowOff>102362</xdr:rowOff>
    </xdr:to>
    <xdr:sp macro="" textlink="">
      <xdr:nvSpPr>
        <xdr:cNvPr id="87" name="円/楕円 86"/>
        <xdr:cNvSpPr/>
      </xdr:nvSpPr>
      <xdr:spPr>
        <a:xfrm>
          <a:off x="3048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112539</xdr:rowOff>
    </xdr:from>
    <xdr:ext cx="762000" cy="259045"/>
    <xdr:sp macro="" textlink="">
      <xdr:nvSpPr>
        <xdr:cNvPr id="88" name="テキスト ボックス 87"/>
        <xdr:cNvSpPr txBox="1"/>
      </xdr:nvSpPr>
      <xdr:spPr>
        <a:xfrm>
          <a:off x="2717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144780</xdr:rowOff>
    </xdr:from>
    <xdr:to>
      <xdr:col>3</xdr:col>
      <xdr:colOff>193675</xdr:colOff>
      <xdr:row>33</xdr:row>
      <xdr:rowOff>74930</xdr:rowOff>
    </xdr:to>
    <xdr:sp macro="" textlink="">
      <xdr:nvSpPr>
        <xdr:cNvPr id="89" name="円/楕円 88"/>
        <xdr:cNvSpPr/>
      </xdr:nvSpPr>
      <xdr:spPr>
        <a:xfrm>
          <a:off x="2159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85107</xdr:rowOff>
    </xdr:from>
    <xdr:ext cx="762000" cy="259045"/>
    <xdr:sp macro="" textlink="">
      <xdr:nvSpPr>
        <xdr:cNvPr id="90" name="テキスト ボックス 89"/>
        <xdr:cNvSpPr txBox="1"/>
      </xdr:nvSpPr>
      <xdr:spPr>
        <a:xfrm>
          <a:off x="1828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762</xdr:rowOff>
    </xdr:from>
    <xdr:to>
      <xdr:col>1</xdr:col>
      <xdr:colOff>676275</xdr:colOff>
      <xdr:row>33</xdr:row>
      <xdr:rowOff>102362</xdr:rowOff>
    </xdr:to>
    <xdr:sp macro="" textlink="">
      <xdr:nvSpPr>
        <xdr:cNvPr id="91" name="円/楕円 90"/>
        <xdr:cNvSpPr/>
      </xdr:nvSpPr>
      <xdr:spPr>
        <a:xfrm>
          <a:off x="1270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112539</xdr:rowOff>
    </xdr:from>
    <xdr:ext cx="762000" cy="259045"/>
    <xdr:sp macro="" textlink="">
      <xdr:nvSpPr>
        <xdr:cNvPr id="92" name="テキスト ボックス 91"/>
        <xdr:cNvSpPr txBox="1"/>
      </xdr:nvSpPr>
      <xdr:spPr>
        <a:xfrm>
          <a:off x="939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■物件費：１３．８％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類似団体平均である１４．９％と比較すると、物件費に係る経常収支比率は下回った。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要因としては、公共施設の維持管理業務委託経費や旅費、役務費などの抑制、経費削減を徹底して実施してきたことが考えられる。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今後も管理的経費の削減を徹底し、効率的な行政運営を行い、コスト削減に努める。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14986</xdr:rowOff>
    </xdr:to>
    <xdr:cxnSp macro="">
      <xdr:nvCxnSpPr>
        <xdr:cNvPr id="122" name="直線コネクタ 121"/>
        <xdr:cNvCxnSpPr/>
      </xdr:nvCxnSpPr>
      <xdr:spPr>
        <a:xfrm>
          <a:off x="15671800" y="2883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140716</xdr:rowOff>
    </xdr:to>
    <xdr:cxnSp macro="">
      <xdr:nvCxnSpPr>
        <xdr:cNvPr id="125" name="直線コネクタ 124"/>
        <xdr:cNvCxnSpPr/>
      </xdr:nvCxnSpPr>
      <xdr:spPr>
        <a:xfrm>
          <a:off x="14782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104140</xdr:rowOff>
    </xdr:to>
    <xdr:cxnSp macro="">
      <xdr:nvCxnSpPr>
        <xdr:cNvPr id="128" name="直線コネクタ 127"/>
        <xdr:cNvCxnSpPr/>
      </xdr:nvCxnSpPr>
      <xdr:spPr>
        <a:xfrm>
          <a:off x="13893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72136</xdr:rowOff>
    </xdr:to>
    <xdr:cxnSp macro="">
      <xdr:nvCxnSpPr>
        <xdr:cNvPr id="131" name="直線コネクタ 130"/>
        <xdr:cNvCxnSpPr/>
      </xdr:nvCxnSpPr>
      <xdr:spPr>
        <a:xfrm>
          <a:off x="13004800" y="2806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1" name="円/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3" name="円/楕円 142"/>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30243</xdr:rowOff>
    </xdr:from>
    <xdr:ext cx="736600" cy="259045"/>
    <xdr:sp macro="" textlink="">
      <xdr:nvSpPr>
        <xdr:cNvPr id="144" name="テキスト ボックス 143"/>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5" name="円/楕円 144"/>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6" name="テキスト ボックス 145"/>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7" name="円/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9" name="円/楕円 148"/>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123969</xdr:rowOff>
    </xdr:from>
    <xdr:ext cx="762000" cy="259045"/>
    <xdr:sp macro="" textlink="">
      <xdr:nvSpPr>
        <xdr:cNvPr id="150" name="テキスト ボックス 149"/>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■扶助費：５．２％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類似団体平均である２．９％と比較すると、扶助費に係る経常収支比率は大きく上回っている。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要因としては、平成１７年度から養護老人ホームの施設措置費が一般財源化されたためであり、今後も施設措置費の増加は避けられないが、財政を圧迫するような上昇には歯止めを掛けるように努める。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102507</xdr:rowOff>
    </xdr:to>
    <xdr:cxnSp macro="">
      <xdr:nvCxnSpPr>
        <xdr:cNvPr id="184" name="直線コネクタ 183"/>
        <xdr:cNvCxnSpPr/>
      </xdr:nvCxnSpPr>
      <xdr:spPr>
        <a:xfrm>
          <a:off x="3987800" y="9826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53522</xdr:rowOff>
    </xdr:to>
    <xdr:cxnSp macro="">
      <xdr:nvCxnSpPr>
        <xdr:cNvPr id="187" name="直線コネクタ 186"/>
        <xdr:cNvCxnSpPr/>
      </xdr:nvCxnSpPr>
      <xdr:spPr>
        <a:xfrm>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37193</xdr:rowOff>
    </xdr:to>
    <xdr:cxnSp macro="">
      <xdr:nvCxnSpPr>
        <xdr:cNvPr id="190" name="直線コネクタ 189"/>
        <xdr:cNvCxnSpPr/>
      </xdr:nvCxnSpPr>
      <xdr:spPr>
        <a:xfrm flipV="1">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37193</xdr:rowOff>
    </xdr:to>
    <xdr:cxnSp macro="">
      <xdr:nvCxnSpPr>
        <xdr:cNvPr id="193" name="直線コネクタ 192"/>
        <xdr:cNvCxnSpPr/>
      </xdr:nvCxnSpPr>
      <xdr:spPr>
        <a:xfrm>
          <a:off x="1320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3" name="円/楕円 202"/>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4"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5" name="円/楕円 204"/>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6" name="テキスト ボックス 205"/>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07" name="円/楕円 206"/>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08" name="テキスト ボックス 20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09" name="円/楕円 20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0" name="テキスト ボックス 20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1" name="円/楕円 210"/>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2" name="テキスト ボックス 211"/>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■その他：１７．９％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類似団体平均と比較すると大幅に上回っている。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平成２８年度より国保病院が診療所化民間へ指定管理となり繰出金（補助費分）が増額となったことにより上昇したものと思われる。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今後も公営企業経営健全化を図ることで、繰出金の抑制を図るなど、経費の削減に努める。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60</xdr:row>
      <xdr:rowOff>157480</xdr:rowOff>
    </xdr:to>
    <xdr:cxnSp macro="">
      <xdr:nvCxnSpPr>
        <xdr:cNvPr id="244" name="直線コネクタ 243"/>
        <xdr:cNvCxnSpPr/>
      </xdr:nvCxnSpPr>
      <xdr:spPr>
        <a:xfrm>
          <a:off x="15671800" y="98501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138430</xdr:rowOff>
    </xdr:to>
    <xdr:cxnSp macro="">
      <xdr:nvCxnSpPr>
        <xdr:cNvPr id="247" name="直線コネクタ 246"/>
        <xdr:cNvCxnSpPr/>
      </xdr:nvCxnSpPr>
      <xdr:spPr>
        <a:xfrm flipV="1">
          <a:off x="14782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153670</xdr:rowOff>
    </xdr:to>
    <xdr:cxnSp macro="">
      <xdr:nvCxnSpPr>
        <xdr:cNvPr id="250" name="直線コネクタ 249"/>
        <xdr:cNvCxnSpPr/>
      </xdr:nvCxnSpPr>
      <xdr:spPr>
        <a:xfrm flipV="1">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57</xdr:row>
      <xdr:rowOff>153670</xdr:rowOff>
    </xdr:to>
    <xdr:cxnSp macro="">
      <xdr:nvCxnSpPr>
        <xdr:cNvPr id="253" name="直線コネクタ 252"/>
        <xdr:cNvCxnSpPr/>
      </xdr:nvCxnSpPr>
      <xdr:spPr>
        <a:xfrm>
          <a:off x="13004800" y="96520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106680</xdr:rowOff>
    </xdr:from>
    <xdr:to>
      <xdr:col>24</xdr:col>
      <xdr:colOff>82550</xdr:colOff>
      <xdr:row>61</xdr:row>
      <xdr:rowOff>36830</xdr:rowOff>
    </xdr:to>
    <xdr:sp macro="" textlink="">
      <xdr:nvSpPr>
        <xdr:cNvPr id="263" name="円/楕円 262"/>
        <xdr:cNvSpPr/>
      </xdr:nvSpPr>
      <xdr:spPr>
        <a:xfrm>
          <a:off x="164592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15257</xdr:rowOff>
    </xdr:from>
    <xdr:ext cx="762000" cy="259045"/>
    <xdr:sp macro="" textlink="">
      <xdr:nvSpPr>
        <xdr:cNvPr id="264" name="その他該当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5" name="円/楕円 264"/>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138447</xdr:rowOff>
    </xdr:from>
    <xdr:ext cx="736600" cy="259045"/>
    <xdr:sp macro="" textlink="">
      <xdr:nvSpPr>
        <xdr:cNvPr id="266" name="テキスト ボックス 265"/>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7" name="円/楕円 266"/>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68" name="テキスト ボックス 267"/>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69" name="円/楕円 268"/>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0" name="テキスト ボックス 269"/>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1" name="円/楕円 270"/>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2" name="テキスト ボックス 27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■補助費等：１１．３％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類似団体平均である１２．６％と比較すると、補助費に係る経常収支比率は下回っている。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要因として、国保病院が診療所化され民間へ指定管理となり繰出金（補助費分）が減額となっていることが挙げられる。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今後は各種団体への補助金の見直し等を進め、経費の削減を図る。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38</xdr:row>
      <xdr:rowOff>149860</xdr:rowOff>
    </xdr:to>
    <xdr:cxnSp macro="">
      <xdr:nvCxnSpPr>
        <xdr:cNvPr id="302" name="直線コネクタ 301"/>
        <xdr:cNvCxnSpPr/>
      </xdr:nvCxnSpPr>
      <xdr:spPr>
        <a:xfrm flipV="1">
          <a:off x="15671800" y="6244336"/>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163576</xdr:rowOff>
    </xdr:to>
    <xdr:cxnSp macro="">
      <xdr:nvCxnSpPr>
        <xdr:cNvPr id="305" name="直線コネクタ 304"/>
        <xdr:cNvCxnSpPr/>
      </xdr:nvCxnSpPr>
      <xdr:spPr>
        <a:xfrm flipV="1">
          <a:off x="14782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131572</xdr:rowOff>
    </xdr:from>
    <xdr:to>
      <xdr:col>21</xdr:col>
      <xdr:colOff>361950</xdr:colOff>
      <xdr:row>38</xdr:row>
      <xdr:rowOff>163576</xdr:rowOff>
    </xdr:to>
    <xdr:cxnSp macro="">
      <xdr:nvCxnSpPr>
        <xdr:cNvPr id="308" name="直線コネクタ 307"/>
        <xdr:cNvCxnSpPr/>
      </xdr:nvCxnSpPr>
      <xdr:spPr>
        <a:xfrm>
          <a:off x="13893800" y="6646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99568</xdr:rowOff>
    </xdr:from>
    <xdr:to>
      <xdr:col>20</xdr:col>
      <xdr:colOff>158750</xdr:colOff>
      <xdr:row>38</xdr:row>
      <xdr:rowOff>131572</xdr:rowOff>
    </xdr:to>
    <xdr:cxnSp macro="">
      <xdr:nvCxnSpPr>
        <xdr:cNvPr id="311" name="直線コネクタ 310"/>
        <xdr:cNvCxnSpPr/>
      </xdr:nvCxnSpPr>
      <xdr:spPr>
        <a:xfrm>
          <a:off x="13004800" y="6614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1" name="円/楕円 320"/>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2"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3" name="円/楕円 322"/>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4" name="テキスト ボックス 323"/>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25" name="円/楕円 324"/>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26" name="テキスト ボックス 325"/>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80772</xdr:rowOff>
    </xdr:from>
    <xdr:to>
      <xdr:col>20</xdr:col>
      <xdr:colOff>209550</xdr:colOff>
      <xdr:row>39</xdr:row>
      <xdr:rowOff>10922</xdr:rowOff>
    </xdr:to>
    <xdr:sp macro="" textlink="">
      <xdr:nvSpPr>
        <xdr:cNvPr id="327" name="円/楕円 326"/>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167149</xdr:rowOff>
    </xdr:from>
    <xdr:ext cx="762000" cy="259045"/>
    <xdr:sp macro="" textlink="">
      <xdr:nvSpPr>
        <xdr:cNvPr id="328" name="テキスト ボックス 327"/>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29" name="円/楕円 32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0" name="テキスト ボックス 32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■公債費：１４．７％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類似団体平均１８．３％と比較すると下回っており、昨年度と比較しても１．８％減少している。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今後は上昇することが予想されるため地方債の新規発行の抑制に努める。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39370</xdr:rowOff>
    </xdr:from>
    <xdr:to>
      <xdr:col>7</xdr:col>
      <xdr:colOff>15875</xdr:colOff>
      <xdr:row>76</xdr:row>
      <xdr:rowOff>107950</xdr:rowOff>
    </xdr:to>
    <xdr:cxnSp macro="">
      <xdr:nvCxnSpPr>
        <xdr:cNvPr id="362" name="直線コネクタ 361"/>
        <xdr:cNvCxnSpPr/>
      </xdr:nvCxnSpPr>
      <xdr:spPr>
        <a:xfrm flipV="1">
          <a:off x="3987800" y="13069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46989</xdr:rowOff>
    </xdr:from>
    <xdr:to>
      <xdr:col>5</xdr:col>
      <xdr:colOff>549275</xdr:colOff>
      <xdr:row>76</xdr:row>
      <xdr:rowOff>107950</xdr:rowOff>
    </xdr:to>
    <xdr:cxnSp macro="">
      <xdr:nvCxnSpPr>
        <xdr:cNvPr id="365" name="直線コネクタ 364"/>
        <xdr:cNvCxnSpPr/>
      </xdr:nvCxnSpPr>
      <xdr:spPr>
        <a:xfrm>
          <a:off x="3098800" y="13077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46989</xdr:rowOff>
    </xdr:to>
    <xdr:cxnSp macro="">
      <xdr:nvCxnSpPr>
        <xdr:cNvPr id="368" name="直線コネクタ 367"/>
        <xdr:cNvCxnSpPr/>
      </xdr:nvCxnSpPr>
      <xdr:spPr>
        <a:xfrm>
          <a:off x="2209800" y="13031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62230</xdr:rowOff>
    </xdr:to>
    <xdr:cxnSp macro="">
      <xdr:nvCxnSpPr>
        <xdr:cNvPr id="371" name="直線コネクタ 370"/>
        <xdr:cNvCxnSpPr/>
      </xdr:nvCxnSpPr>
      <xdr:spPr>
        <a:xfrm flipV="1">
          <a:off x="1320800" y="13031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160020</xdr:rowOff>
    </xdr:from>
    <xdr:to>
      <xdr:col>7</xdr:col>
      <xdr:colOff>66675</xdr:colOff>
      <xdr:row>76</xdr:row>
      <xdr:rowOff>90170</xdr:rowOff>
    </xdr:to>
    <xdr:sp macro="" textlink="">
      <xdr:nvSpPr>
        <xdr:cNvPr id="381" name="円/楕円 380"/>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5097</xdr:rowOff>
    </xdr:from>
    <xdr:ext cx="762000" cy="259045"/>
    <xdr:sp macro="" textlink="">
      <xdr:nvSpPr>
        <xdr:cNvPr id="382"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3" name="円/楕円 382"/>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143527</xdr:rowOff>
    </xdr:from>
    <xdr:ext cx="736600" cy="259045"/>
    <xdr:sp macro="" textlink="">
      <xdr:nvSpPr>
        <xdr:cNvPr id="384" name="テキスト ボックス 383"/>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167639</xdr:rowOff>
    </xdr:from>
    <xdr:to>
      <xdr:col>4</xdr:col>
      <xdr:colOff>396875</xdr:colOff>
      <xdr:row>76</xdr:row>
      <xdr:rowOff>97789</xdr:rowOff>
    </xdr:to>
    <xdr:sp macro="" textlink="">
      <xdr:nvSpPr>
        <xdr:cNvPr id="385" name="円/楕円 384"/>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107967</xdr:rowOff>
    </xdr:from>
    <xdr:ext cx="762000" cy="259045"/>
    <xdr:sp macro="" textlink="">
      <xdr:nvSpPr>
        <xdr:cNvPr id="386" name="テキスト ボックス 385"/>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7" name="円/楕円 386"/>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8" name="テキスト ボックス 387"/>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xdr:rowOff>
    </xdr:from>
    <xdr:to>
      <xdr:col>1</xdr:col>
      <xdr:colOff>676275</xdr:colOff>
      <xdr:row>76</xdr:row>
      <xdr:rowOff>113030</xdr:rowOff>
    </xdr:to>
    <xdr:sp macro="" textlink="">
      <xdr:nvSpPr>
        <xdr:cNvPr id="389" name="円/楕円 388"/>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123207</xdr:rowOff>
    </xdr:from>
    <xdr:ext cx="762000" cy="259045"/>
    <xdr:sp macro="" textlink="">
      <xdr:nvSpPr>
        <xdr:cNvPr id="390" name="テキスト ボックス 389"/>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ここ数年はほぼ同率で推移している。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類似団体平均である２２，１９７円と比較すると３５，６５６円となっており大幅に上回っている。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経費の削減を徹底し、効率的な行政運営を行い、コスト削減に努める。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15966</xdr:rowOff>
    </xdr:from>
    <xdr:to>
      <xdr:col>24</xdr:col>
      <xdr:colOff>31750</xdr:colOff>
      <xdr:row>78</xdr:row>
      <xdr:rowOff>25763</xdr:rowOff>
    </xdr:to>
    <xdr:cxnSp macro="">
      <xdr:nvCxnSpPr>
        <xdr:cNvPr id="425" name="直線コネクタ 424"/>
        <xdr:cNvCxnSpPr/>
      </xdr:nvCxnSpPr>
      <xdr:spPr>
        <a:xfrm>
          <a:off x="15671800" y="133890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164556</xdr:rowOff>
    </xdr:from>
    <xdr:to>
      <xdr:col>22</xdr:col>
      <xdr:colOff>565150</xdr:colOff>
      <xdr:row>78</xdr:row>
      <xdr:rowOff>15966</xdr:rowOff>
    </xdr:to>
    <xdr:cxnSp macro="">
      <xdr:nvCxnSpPr>
        <xdr:cNvPr id="428" name="直線コネクタ 427"/>
        <xdr:cNvCxnSpPr/>
      </xdr:nvCxnSpPr>
      <xdr:spPr>
        <a:xfrm>
          <a:off x="14782800" y="133662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112305</xdr:rowOff>
    </xdr:from>
    <xdr:to>
      <xdr:col>21</xdr:col>
      <xdr:colOff>361950</xdr:colOff>
      <xdr:row>77</xdr:row>
      <xdr:rowOff>164556</xdr:rowOff>
    </xdr:to>
    <xdr:cxnSp macro="">
      <xdr:nvCxnSpPr>
        <xdr:cNvPr id="431" name="直線コネクタ 430"/>
        <xdr:cNvCxnSpPr/>
      </xdr:nvCxnSpPr>
      <xdr:spPr>
        <a:xfrm>
          <a:off x="13893800" y="133139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156392</xdr:rowOff>
    </xdr:from>
    <xdr:to>
      <xdr:col>20</xdr:col>
      <xdr:colOff>158750</xdr:colOff>
      <xdr:row>77</xdr:row>
      <xdr:rowOff>112305</xdr:rowOff>
    </xdr:to>
    <xdr:cxnSp macro="">
      <xdr:nvCxnSpPr>
        <xdr:cNvPr id="434" name="直線コネクタ 433"/>
        <xdr:cNvCxnSpPr/>
      </xdr:nvCxnSpPr>
      <xdr:spPr>
        <a:xfrm>
          <a:off x="13004800" y="1318659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146413</xdr:rowOff>
    </xdr:from>
    <xdr:to>
      <xdr:col>24</xdr:col>
      <xdr:colOff>82550</xdr:colOff>
      <xdr:row>78</xdr:row>
      <xdr:rowOff>76563</xdr:rowOff>
    </xdr:to>
    <xdr:sp macro="" textlink="">
      <xdr:nvSpPr>
        <xdr:cNvPr id="444" name="円/楕円 443"/>
        <xdr:cNvSpPr/>
      </xdr:nvSpPr>
      <xdr:spPr>
        <a:xfrm>
          <a:off x="164592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118490</xdr:rowOff>
    </xdr:from>
    <xdr:ext cx="762000" cy="259045"/>
    <xdr:sp macro="" textlink="">
      <xdr:nvSpPr>
        <xdr:cNvPr id="445" name="公債費以外該当値テキスト"/>
        <xdr:cNvSpPr txBox="1"/>
      </xdr:nvSpPr>
      <xdr:spPr>
        <a:xfrm>
          <a:off x="165989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136616</xdr:rowOff>
    </xdr:from>
    <xdr:to>
      <xdr:col>22</xdr:col>
      <xdr:colOff>615950</xdr:colOff>
      <xdr:row>78</xdr:row>
      <xdr:rowOff>66766</xdr:rowOff>
    </xdr:to>
    <xdr:sp macro="" textlink="">
      <xdr:nvSpPr>
        <xdr:cNvPr id="446" name="円/楕円 445"/>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51543</xdr:rowOff>
    </xdr:from>
    <xdr:ext cx="736600" cy="259045"/>
    <xdr:sp macro="" textlink="">
      <xdr:nvSpPr>
        <xdr:cNvPr id="447" name="テキスト ボックス 446"/>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113756</xdr:rowOff>
    </xdr:from>
    <xdr:to>
      <xdr:col>21</xdr:col>
      <xdr:colOff>412750</xdr:colOff>
      <xdr:row>78</xdr:row>
      <xdr:rowOff>43906</xdr:rowOff>
    </xdr:to>
    <xdr:sp macro="" textlink="">
      <xdr:nvSpPr>
        <xdr:cNvPr id="448" name="円/楕円 447"/>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28683</xdr:rowOff>
    </xdr:from>
    <xdr:ext cx="762000" cy="259045"/>
    <xdr:sp macro="" textlink="">
      <xdr:nvSpPr>
        <xdr:cNvPr id="449" name="テキスト ボックス 448"/>
        <xdr:cNvSpPr txBox="1"/>
      </xdr:nvSpPr>
      <xdr:spPr>
        <a:xfrm>
          <a:off x="14401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61505</xdr:rowOff>
    </xdr:from>
    <xdr:to>
      <xdr:col>20</xdr:col>
      <xdr:colOff>209550</xdr:colOff>
      <xdr:row>77</xdr:row>
      <xdr:rowOff>163105</xdr:rowOff>
    </xdr:to>
    <xdr:sp macro="" textlink="">
      <xdr:nvSpPr>
        <xdr:cNvPr id="450" name="円/楕円 449"/>
        <xdr:cNvSpPr/>
      </xdr:nvSpPr>
      <xdr:spPr>
        <a:xfrm>
          <a:off x="13843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147882</xdr:rowOff>
    </xdr:from>
    <xdr:ext cx="762000" cy="259045"/>
    <xdr:sp macro="" textlink="">
      <xdr:nvSpPr>
        <xdr:cNvPr id="451" name="テキスト ボックス 450"/>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105592</xdr:rowOff>
    </xdr:from>
    <xdr:to>
      <xdr:col>19</xdr:col>
      <xdr:colOff>6350</xdr:colOff>
      <xdr:row>77</xdr:row>
      <xdr:rowOff>35742</xdr:rowOff>
    </xdr:to>
    <xdr:sp macro="" textlink="">
      <xdr:nvSpPr>
        <xdr:cNvPr id="452" name="円/楕円 451"/>
        <xdr:cNvSpPr/>
      </xdr:nvSpPr>
      <xdr:spPr>
        <a:xfrm>
          <a:off x="12954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20519</xdr:rowOff>
    </xdr:from>
    <xdr:ext cx="762000" cy="259045"/>
    <xdr:sp macro="" textlink="">
      <xdr:nvSpPr>
        <xdr:cNvPr id="453" name="テキスト ボックス 452"/>
        <xdr:cNvSpPr txBox="1"/>
      </xdr:nvSpPr>
      <xdr:spPr>
        <a:xfrm>
          <a:off x="12623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北海道黒松内町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27322</xdr:rowOff>
    </xdr:from>
    <xdr:to>
      <xdr:col>4</xdr:col>
      <xdr:colOff>1117600</xdr:colOff>
      <xdr:row>18</xdr:row>
      <xdr:rowOff>49200</xdr:rowOff>
    </xdr:to>
    <xdr:cxnSp macro="">
      <xdr:nvCxnSpPr>
        <xdr:cNvPr id="51" name="直線コネクタ 50"/>
        <xdr:cNvCxnSpPr/>
      </xdr:nvCxnSpPr>
      <xdr:spPr bwMode="auto">
        <a:xfrm>
          <a:off x="5003800" y="3161047"/>
          <a:ext cx="647700" cy="2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27322</xdr:rowOff>
    </xdr:from>
    <xdr:to>
      <xdr:col>4</xdr:col>
      <xdr:colOff>469900</xdr:colOff>
      <xdr:row>18</xdr:row>
      <xdr:rowOff>69149</xdr:rowOff>
    </xdr:to>
    <xdr:cxnSp macro="">
      <xdr:nvCxnSpPr>
        <xdr:cNvPr id="54" name="直線コネクタ 53"/>
        <xdr:cNvCxnSpPr/>
      </xdr:nvCxnSpPr>
      <xdr:spPr bwMode="auto">
        <a:xfrm flipV="1">
          <a:off x="4305300" y="3161047"/>
          <a:ext cx="698500" cy="4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69149</xdr:rowOff>
    </xdr:from>
    <xdr:to>
      <xdr:col>3</xdr:col>
      <xdr:colOff>904875</xdr:colOff>
      <xdr:row>18</xdr:row>
      <xdr:rowOff>89440</xdr:rowOff>
    </xdr:to>
    <xdr:cxnSp macro="">
      <xdr:nvCxnSpPr>
        <xdr:cNvPr id="57" name="直線コネクタ 56"/>
        <xdr:cNvCxnSpPr/>
      </xdr:nvCxnSpPr>
      <xdr:spPr bwMode="auto">
        <a:xfrm flipV="1">
          <a:off x="3606800" y="3202874"/>
          <a:ext cx="698500" cy="20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79031</xdr:rowOff>
    </xdr:from>
    <xdr:to>
      <xdr:col>3</xdr:col>
      <xdr:colOff>206375</xdr:colOff>
      <xdr:row>18</xdr:row>
      <xdr:rowOff>89440</xdr:rowOff>
    </xdr:to>
    <xdr:cxnSp macro="">
      <xdr:nvCxnSpPr>
        <xdr:cNvPr id="60" name="直線コネクタ 59"/>
        <xdr:cNvCxnSpPr/>
      </xdr:nvCxnSpPr>
      <xdr:spPr bwMode="auto">
        <a:xfrm>
          <a:off x="2908300" y="3212756"/>
          <a:ext cx="698500" cy="10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169850</xdr:rowOff>
    </xdr:from>
    <xdr:to>
      <xdr:col>5</xdr:col>
      <xdr:colOff>34925</xdr:colOff>
      <xdr:row>18</xdr:row>
      <xdr:rowOff>100000</xdr:rowOff>
    </xdr:to>
    <xdr:sp macro="" textlink="">
      <xdr:nvSpPr>
        <xdr:cNvPr id="70" name="円/楕円 69"/>
        <xdr:cNvSpPr/>
      </xdr:nvSpPr>
      <xdr:spPr bwMode="auto">
        <a:xfrm>
          <a:off x="5600700" y="31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141927</xdr:rowOff>
    </xdr:from>
    <xdr:ext cx="762000" cy="259045"/>
    <xdr:sp macro="" textlink="">
      <xdr:nvSpPr>
        <xdr:cNvPr id="71" name="人口1人当たり決算額の推移該当値テキスト130"/>
        <xdr:cNvSpPr txBox="1"/>
      </xdr:nvSpPr>
      <xdr:spPr>
        <a:xfrm>
          <a:off x="5740400" y="310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261,813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147972</xdr:rowOff>
    </xdr:from>
    <xdr:to>
      <xdr:col>4</xdr:col>
      <xdr:colOff>520700</xdr:colOff>
      <xdr:row>18</xdr:row>
      <xdr:rowOff>78122</xdr:rowOff>
    </xdr:to>
    <xdr:sp macro="" textlink="">
      <xdr:nvSpPr>
        <xdr:cNvPr id="72" name="円/楕円 71"/>
        <xdr:cNvSpPr/>
      </xdr:nvSpPr>
      <xdr:spPr bwMode="auto">
        <a:xfrm>
          <a:off x="4953000" y="311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88299</xdr:rowOff>
    </xdr:from>
    <xdr:ext cx="736600" cy="259045"/>
    <xdr:sp macro="" textlink="">
      <xdr:nvSpPr>
        <xdr:cNvPr id="73" name="テキスト ボックス 72"/>
        <xdr:cNvSpPr txBox="1"/>
      </xdr:nvSpPr>
      <xdr:spPr>
        <a:xfrm>
          <a:off x="4622800" y="287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18349</xdr:rowOff>
    </xdr:from>
    <xdr:to>
      <xdr:col>3</xdr:col>
      <xdr:colOff>955675</xdr:colOff>
      <xdr:row>18</xdr:row>
      <xdr:rowOff>119949</xdr:rowOff>
    </xdr:to>
    <xdr:sp macro="" textlink="">
      <xdr:nvSpPr>
        <xdr:cNvPr id="74" name="円/楕円 73"/>
        <xdr:cNvSpPr/>
      </xdr:nvSpPr>
      <xdr:spPr bwMode="auto">
        <a:xfrm>
          <a:off x="4254500" y="315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130126</xdr:rowOff>
    </xdr:from>
    <xdr:ext cx="762000" cy="259045"/>
    <xdr:sp macro="" textlink="">
      <xdr:nvSpPr>
        <xdr:cNvPr id="75" name="テキスト ボックス 74"/>
        <xdr:cNvSpPr txBox="1"/>
      </xdr:nvSpPr>
      <xdr:spPr>
        <a:xfrm>
          <a:off x="3924300" y="29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249,596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38640</xdr:rowOff>
    </xdr:from>
    <xdr:to>
      <xdr:col>3</xdr:col>
      <xdr:colOff>257175</xdr:colOff>
      <xdr:row>18</xdr:row>
      <xdr:rowOff>140240</xdr:rowOff>
    </xdr:to>
    <xdr:sp macro="" textlink="">
      <xdr:nvSpPr>
        <xdr:cNvPr id="76" name="円/楕円 75"/>
        <xdr:cNvSpPr/>
      </xdr:nvSpPr>
      <xdr:spPr bwMode="auto">
        <a:xfrm>
          <a:off x="3556000" y="317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150417</xdr:rowOff>
    </xdr:from>
    <xdr:ext cx="762000" cy="259045"/>
    <xdr:sp macro="" textlink="">
      <xdr:nvSpPr>
        <xdr:cNvPr id="77" name="テキスト ボックス 76"/>
        <xdr:cNvSpPr txBox="1"/>
      </xdr:nvSpPr>
      <xdr:spPr>
        <a:xfrm>
          <a:off x="3225800" y="29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28231</xdr:rowOff>
    </xdr:from>
    <xdr:to>
      <xdr:col>2</xdr:col>
      <xdr:colOff>692150</xdr:colOff>
      <xdr:row>18</xdr:row>
      <xdr:rowOff>129831</xdr:rowOff>
    </xdr:to>
    <xdr:sp macro="" textlink="">
      <xdr:nvSpPr>
        <xdr:cNvPr id="78" name="円/楕円 77"/>
        <xdr:cNvSpPr/>
      </xdr:nvSpPr>
      <xdr:spPr bwMode="auto">
        <a:xfrm>
          <a:off x="2857500" y="316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140008</xdr:rowOff>
    </xdr:from>
    <xdr:ext cx="762000" cy="259045"/>
    <xdr:sp macro="" textlink="">
      <xdr:nvSpPr>
        <xdr:cNvPr id="79" name="テキスト ボックス 78"/>
        <xdr:cNvSpPr txBox="1"/>
      </xdr:nvSpPr>
      <xdr:spPr>
        <a:xfrm>
          <a:off x="2527300" y="29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133986</xdr:rowOff>
    </xdr:from>
    <xdr:to>
      <xdr:col>4</xdr:col>
      <xdr:colOff>1117600</xdr:colOff>
      <xdr:row>35</xdr:row>
      <xdr:rowOff>159475</xdr:rowOff>
    </xdr:to>
    <xdr:cxnSp macro="">
      <xdr:nvCxnSpPr>
        <xdr:cNvPr id="110" name="直線コネクタ 109"/>
        <xdr:cNvCxnSpPr/>
      </xdr:nvCxnSpPr>
      <xdr:spPr bwMode="auto">
        <a:xfrm>
          <a:off x="5003800" y="6744336"/>
          <a:ext cx="6477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144252</xdr:rowOff>
    </xdr:from>
    <xdr:ext cx="762000" cy="259045"/>
    <xdr:sp macro="" textlink="">
      <xdr:nvSpPr>
        <xdr:cNvPr id="111" name="人口1人当たり決算額の推移平均値テキスト445"/>
        <xdr:cNvSpPr txBox="1"/>
      </xdr:nvSpPr>
      <xdr:spPr>
        <a:xfrm>
          <a:off x="5740400" y="6754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133986</xdr:rowOff>
    </xdr:from>
    <xdr:to>
      <xdr:col>4</xdr:col>
      <xdr:colOff>469900</xdr:colOff>
      <xdr:row>35</xdr:row>
      <xdr:rowOff>269459</xdr:rowOff>
    </xdr:to>
    <xdr:cxnSp macro="">
      <xdr:nvCxnSpPr>
        <xdr:cNvPr id="113" name="直線コネクタ 112"/>
        <xdr:cNvCxnSpPr/>
      </xdr:nvCxnSpPr>
      <xdr:spPr bwMode="auto">
        <a:xfrm flipV="1">
          <a:off x="4305300" y="6744336"/>
          <a:ext cx="698500" cy="13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185417</xdr:rowOff>
    </xdr:from>
    <xdr:to>
      <xdr:col>3</xdr:col>
      <xdr:colOff>904875</xdr:colOff>
      <xdr:row>35</xdr:row>
      <xdr:rowOff>269459</xdr:rowOff>
    </xdr:to>
    <xdr:cxnSp macro="">
      <xdr:nvCxnSpPr>
        <xdr:cNvPr id="116" name="直線コネクタ 115"/>
        <xdr:cNvCxnSpPr/>
      </xdr:nvCxnSpPr>
      <xdr:spPr bwMode="auto">
        <a:xfrm>
          <a:off x="3606800" y="6795767"/>
          <a:ext cx="698500" cy="8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175998</xdr:rowOff>
    </xdr:from>
    <xdr:to>
      <xdr:col>3</xdr:col>
      <xdr:colOff>206375</xdr:colOff>
      <xdr:row>35</xdr:row>
      <xdr:rowOff>185417</xdr:rowOff>
    </xdr:to>
    <xdr:cxnSp macro="">
      <xdr:nvCxnSpPr>
        <xdr:cNvPr id="119" name="直線コネクタ 118"/>
        <xdr:cNvCxnSpPr/>
      </xdr:nvCxnSpPr>
      <xdr:spPr bwMode="auto">
        <a:xfrm>
          <a:off x="2908300" y="6786348"/>
          <a:ext cx="698500" cy="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108675</xdr:rowOff>
    </xdr:from>
    <xdr:to>
      <xdr:col>5</xdr:col>
      <xdr:colOff>34925</xdr:colOff>
      <xdr:row>35</xdr:row>
      <xdr:rowOff>210275</xdr:rowOff>
    </xdr:to>
    <xdr:sp macro="" textlink="">
      <xdr:nvSpPr>
        <xdr:cNvPr id="129" name="円/楕円 128"/>
        <xdr:cNvSpPr/>
      </xdr:nvSpPr>
      <xdr:spPr bwMode="auto">
        <a:xfrm>
          <a:off x="5600700" y="671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296652</xdr:rowOff>
    </xdr:from>
    <xdr:ext cx="762000" cy="259045"/>
    <xdr:sp macro="" textlink="">
      <xdr:nvSpPr>
        <xdr:cNvPr id="130" name="人口1人当たり決算額の推移該当値テキスト445"/>
        <xdr:cNvSpPr txBox="1"/>
      </xdr:nvSpPr>
      <xdr:spPr>
        <a:xfrm>
          <a:off x="5740400" y="656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83186</xdr:rowOff>
    </xdr:from>
    <xdr:to>
      <xdr:col>4</xdr:col>
      <xdr:colOff>520700</xdr:colOff>
      <xdr:row>35</xdr:row>
      <xdr:rowOff>184786</xdr:rowOff>
    </xdr:to>
    <xdr:sp macro="" textlink="">
      <xdr:nvSpPr>
        <xdr:cNvPr id="131" name="円/楕円 130"/>
        <xdr:cNvSpPr/>
      </xdr:nvSpPr>
      <xdr:spPr bwMode="auto">
        <a:xfrm>
          <a:off x="4953000" y="669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194963</xdr:rowOff>
    </xdr:from>
    <xdr:ext cx="736600" cy="259045"/>
    <xdr:sp macro="" textlink="">
      <xdr:nvSpPr>
        <xdr:cNvPr id="132" name="テキスト ボックス 131"/>
        <xdr:cNvSpPr txBox="1"/>
      </xdr:nvSpPr>
      <xdr:spPr>
        <a:xfrm>
          <a:off x="4622800" y="64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218659</xdr:rowOff>
    </xdr:from>
    <xdr:to>
      <xdr:col>3</xdr:col>
      <xdr:colOff>955675</xdr:colOff>
      <xdr:row>35</xdr:row>
      <xdr:rowOff>320259</xdr:rowOff>
    </xdr:to>
    <xdr:sp macro="" textlink="">
      <xdr:nvSpPr>
        <xdr:cNvPr id="133" name="円/楕円 132"/>
        <xdr:cNvSpPr/>
      </xdr:nvSpPr>
      <xdr:spPr bwMode="auto">
        <a:xfrm>
          <a:off x="4254500" y="682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305036</xdr:rowOff>
    </xdr:from>
    <xdr:ext cx="762000" cy="259045"/>
    <xdr:sp macro="" textlink="">
      <xdr:nvSpPr>
        <xdr:cNvPr id="134" name="テキスト ボックス 133"/>
        <xdr:cNvSpPr txBox="1"/>
      </xdr:nvSpPr>
      <xdr:spPr>
        <a:xfrm>
          <a:off x="3924300" y="691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134617</xdr:rowOff>
    </xdr:from>
    <xdr:to>
      <xdr:col>3</xdr:col>
      <xdr:colOff>257175</xdr:colOff>
      <xdr:row>35</xdr:row>
      <xdr:rowOff>236217</xdr:rowOff>
    </xdr:to>
    <xdr:sp macro="" textlink="">
      <xdr:nvSpPr>
        <xdr:cNvPr id="135" name="円/楕円 134"/>
        <xdr:cNvSpPr/>
      </xdr:nvSpPr>
      <xdr:spPr bwMode="auto">
        <a:xfrm>
          <a:off x="3556000" y="674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246394</xdr:rowOff>
    </xdr:from>
    <xdr:ext cx="762000" cy="259045"/>
    <xdr:sp macro="" textlink="">
      <xdr:nvSpPr>
        <xdr:cNvPr id="136" name="テキスト ボックス 135"/>
        <xdr:cNvSpPr txBox="1"/>
      </xdr:nvSpPr>
      <xdr:spPr>
        <a:xfrm>
          <a:off x="3225800" y="65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125198</xdr:rowOff>
    </xdr:from>
    <xdr:to>
      <xdr:col>2</xdr:col>
      <xdr:colOff>692150</xdr:colOff>
      <xdr:row>35</xdr:row>
      <xdr:rowOff>226798</xdr:rowOff>
    </xdr:to>
    <xdr:sp macro="" textlink="">
      <xdr:nvSpPr>
        <xdr:cNvPr id="137" name="円/楕円 136"/>
        <xdr:cNvSpPr/>
      </xdr:nvSpPr>
      <xdr:spPr bwMode="auto">
        <a:xfrm>
          <a:off x="2857500" y="673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236975</xdr:rowOff>
    </xdr:from>
    <xdr:ext cx="762000" cy="259045"/>
    <xdr:sp macro="" textlink="">
      <xdr:nvSpPr>
        <xdr:cNvPr id="138" name="テキスト ボックス 137"/>
        <xdr:cNvSpPr txBox="1"/>
      </xdr:nvSpPr>
      <xdr:spPr>
        <a:xfrm>
          <a:off x="2527300" y="65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
2,972
345.65
5,367,933
5,183,623
184,310
2,472,370
6,478,092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138541</xdr:rowOff>
    </xdr:from>
    <xdr:to>
      <xdr:col>6</xdr:col>
      <xdr:colOff>511175</xdr:colOff>
      <xdr:row>37</xdr:row>
      <xdr:rowOff>142574</xdr:rowOff>
    </xdr:to>
    <xdr:cxnSp macro="">
      <xdr:nvCxnSpPr>
        <xdr:cNvPr id="62" name="直線コネクタ 61"/>
        <xdr:cNvCxnSpPr/>
      </xdr:nvCxnSpPr>
      <xdr:spPr>
        <a:xfrm>
          <a:off x="3797300" y="6482191"/>
          <a:ext cx="8382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138541</xdr:rowOff>
    </xdr:from>
    <xdr:to>
      <xdr:col>5</xdr:col>
      <xdr:colOff>358775</xdr:colOff>
      <xdr:row>37</xdr:row>
      <xdr:rowOff>161376</xdr:rowOff>
    </xdr:to>
    <xdr:cxnSp macro="">
      <xdr:nvCxnSpPr>
        <xdr:cNvPr id="65" name="直線コネクタ 64"/>
        <xdr:cNvCxnSpPr/>
      </xdr:nvCxnSpPr>
      <xdr:spPr>
        <a:xfrm flipV="1">
          <a:off x="2908300" y="6482191"/>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161376</xdr:rowOff>
    </xdr:from>
    <xdr:to>
      <xdr:col>4</xdr:col>
      <xdr:colOff>155575</xdr:colOff>
      <xdr:row>37</xdr:row>
      <xdr:rowOff>170102</xdr:rowOff>
    </xdr:to>
    <xdr:cxnSp macro="">
      <xdr:nvCxnSpPr>
        <xdr:cNvPr id="68" name="直線コネクタ 67"/>
        <xdr:cNvCxnSpPr/>
      </xdr:nvCxnSpPr>
      <xdr:spPr>
        <a:xfrm flipV="1">
          <a:off x="2019300" y="6505026"/>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160697</xdr:rowOff>
    </xdr:from>
    <xdr:to>
      <xdr:col>2</xdr:col>
      <xdr:colOff>638175</xdr:colOff>
      <xdr:row>37</xdr:row>
      <xdr:rowOff>170102</xdr:rowOff>
    </xdr:to>
    <xdr:cxnSp macro="">
      <xdr:nvCxnSpPr>
        <xdr:cNvPr id="71" name="直線コネクタ 70"/>
        <xdr:cNvCxnSpPr/>
      </xdr:nvCxnSpPr>
      <xdr:spPr>
        <a:xfrm>
          <a:off x="1130300" y="6504347"/>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91774</xdr:rowOff>
    </xdr:from>
    <xdr:to>
      <xdr:col>6</xdr:col>
      <xdr:colOff>561975</xdr:colOff>
      <xdr:row>38</xdr:row>
      <xdr:rowOff>21924</xdr:rowOff>
    </xdr:to>
    <xdr:sp macro="" textlink="">
      <xdr:nvSpPr>
        <xdr:cNvPr id="81" name="円/楕円 80"/>
        <xdr:cNvSpPr/>
      </xdr:nvSpPr>
      <xdr:spPr>
        <a:xfrm>
          <a:off x="4584700" y="64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70201</xdr:rowOff>
    </xdr:from>
    <xdr:ext cx="599010" cy="259045"/>
    <xdr:sp macro="" textlink="">
      <xdr:nvSpPr>
        <xdr:cNvPr id="82" name="人件費該当値テキスト"/>
        <xdr:cNvSpPr txBox="1"/>
      </xdr:nvSpPr>
      <xdr:spPr>
        <a:xfrm>
          <a:off x="4686300" y="641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87741</xdr:rowOff>
    </xdr:from>
    <xdr:to>
      <xdr:col>5</xdr:col>
      <xdr:colOff>409575</xdr:colOff>
      <xdr:row>38</xdr:row>
      <xdr:rowOff>17890</xdr:rowOff>
    </xdr:to>
    <xdr:sp macro="" textlink="">
      <xdr:nvSpPr>
        <xdr:cNvPr id="83" name="円/楕円 82"/>
        <xdr:cNvSpPr/>
      </xdr:nvSpPr>
      <xdr:spPr>
        <a:xfrm>
          <a:off x="3746500" y="6431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9017</xdr:rowOff>
    </xdr:from>
    <xdr:ext cx="599010" cy="259045"/>
    <xdr:sp macro="" textlink="">
      <xdr:nvSpPr>
        <xdr:cNvPr id="84" name="テキスト ボックス 83"/>
        <xdr:cNvSpPr txBox="1"/>
      </xdr:nvSpPr>
      <xdr:spPr>
        <a:xfrm>
          <a:off x="3497794" y="652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110576</xdr:rowOff>
    </xdr:from>
    <xdr:to>
      <xdr:col>4</xdr:col>
      <xdr:colOff>206375</xdr:colOff>
      <xdr:row>38</xdr:row>
      <xdr:rowOff>40726</xdr:rowOff>
    </xdr:to>
    <xdr:sp macro="" textlink="">
      <xdr:nvSpPr>
        <xdr:cNvPr id="85" name="円/楕円 84"/>
        <xdr:cNvSpPr/>
      </xdr:nvSpPr>
      <xdr:spPr>
        <a:xfrm>
          <a:off x="2857500" y="64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31853</xdr:rowOff>
    </xdr:from>
    <xdr:ext cx="599010" cy="259045"/>
    <xdr:sp macro="" textlink="">
      <xdr:nvSpPr>
        <xdr:cNvPr id="86" name="テキスト ボックス 85"/>
        <xdr:cNvSpPr txBox="1"/>
      </xdr:nvSpPr>
      <xdr:spPr>
        <a:xfrm>
          <a:off x="2608794" y="65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119302</xdr:rowOff>
    </xdr:from>
    <xdr:to>
      <xdr:col>3</xdr:col>
      <xdr:colOff>3175</xdr:colOff>
      <xdr:row>38</xdr:row>
      <xdr:rowOff>49452</xdr:rowOff>
    </xdr:to>
    <xdr:sp macro="" textlink="">
      <xdr:nvSpPr>
        <xdr:cNvPr id="87" name="円/楕円 86"/>
        <xdr:cNvSpPr/>
      </xdr:nvSpPr>
      <xdr:spPr>
        <a:xfrm>
          <a:off x="1968500" y="64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40579</xdr:rowOff>
    </xdr:from>
    <xdr:ext cx="599010" cy="259045"/>
    <xdr:sp macro="" textlink="">
      <xdr:nvSpPr>
        <xdr:cNvPr id="88" name="テキスト ボックス 87"/>
        <xdr:cNvSpPr txBox="1"/>
      </xdr:nvSpPr>
      <xdr:spPr>
        <a:xfrm>
          <a:off x="1719794" y="655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109897</xdr:rowOff>
    </xdr:from>
    <xdr:to>
      <xdr:col>1</xdr:col>
      <xdr:colOff>485775</xdr:colOff>
      <xdr:row>38</xdr:row>
      <xdr:rowOff>40047</xdr:rowOff>
    </xdr:to>
    <xdr:sp macro="" textlink="">
      <xdr:nvSpPr>
        <xdr:cNvPr id="89" name="円/楕円 88"/>
        <xdr:cNvSpPr/>
      </xdr:nvSpPr>
      <xdr:spPr>
        <a:xfrm>
          <a:off x="1079500" y="64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31174</xdr:rowOff>
    </xdr:from>
    <xdr:ext cx="599010" cy="259045"/>
    <xdr:sp macro="" textlink="">
      <xdr:nvSpPr>
        <xdr:cNvPr id="90" name="テキスト ボックス 89"/>
        <xdr:cNvSpPr txBox="1"/>
      </xdr:nvSpPr>
      <xdr:spPr>
        <a:xfrm>
          <a:off x="830794" y="654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61863</xdr:rowOff>
    </xdr:from>
    <xdr:to>
      <xdr:col>6</xdr:col>
      <xdr:colOff>511175</xdr:colOff>
      <xdr:row>57</xdr:row>
      <xdr:rowOff>75614</xdr:rowOff>
    </xdr:to>
    <xdr:cxnSp macro="">
      <xdr:nvCxnSpPr>
        <xdr:cNvPr id="115" name="直線コネクタ 114"/>
        <xdr:cNvCxnSpPr/>
      </xdr:nvCxnSpPr>
      <xdr:spPr>
        <a:xfrm flipV="1">
          <a:off x="3797300" y="9834513"/>
          <a:ext cx="8382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75614</xdr:rowOff>
    </xdr:from>
    <xdr:to>
      <xdr:col>5</xdr:col>
      <xdr:colOff>358775</xdr:colOff>
      <xdr:row>57</xdr:row>
      <xdr:rowOff>78660</xdr:rowOff>
    </xdr:to>
    <xdr:cxnSp macro="">
      <xdr:nvCxnSpPr>
        <xdr:cNvPr id="118" name="直線コネクタ 117"/>
        <xdr:cNvCxnSpPr/>
      </xdr:nvCxnSpPr>
      <xdr:spPr>
        <a:xfrm flipV="1">
          <a:off x="2908300" y="9848264"/>
          <a:ext cx="8890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78660</xdr:rowOff>
    </xdr:from>
    <xdr:to>
      <xdr:col>4</xdr:col>
      <xdr:colOff>155575</xdr:colOff>
      <xdr:row>57</xdr:row>
      <xdr:rowOff>93188</xdr:rowOff>
    </xdr:to>
    <xdr:cxnSp macro="">
      <xdr:nvCxnSpPr>
        <xdr:cNvPr id="121" name="直線コネクタ 120"/>
        <xdr:cNvCxnSpPr/>
      </xdr:nvCxnSpPr>
      <xdr:spPr>
        <a:xfrm flipV="1">
          <a:off x="2019300" y="9851310"/>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93188</xdr:rowOff>
    </xdr:from>
    <xdr:to>
      <xdr:col>2</xdr:col>
      <xdr:colOff>638175</xdr:colOff>
      <xdr:row>57</xdr:row>
      <xdr:rowOff>93332</xdr:rowOff>
    </xdr:to>
    <xdr:cxnSp macro="">
      <xdr:nvCxnSpPr>
        <xdr:cNvPr id="124" name="直線コネクタ 123"/>
        <xdr:cNvCxnSpPr/>
      </xdr:nvCxnSpPr>
      <xdr:spPr>
        <a:xfrm flipV="1">
          <a:off x="1130300" y="9865838"/>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11063</xdr:rowOff>
    </xdr:from>
    <xdr:to>
      <xdr:col>6</xdr:col>
      <xdr:colOff>561975</xdr:colOff>
      <xdr:row>57</xdr:row>
      <xdr:rowOff>112663</xdr:rowOff>
    </xdr:to>
    <xdr:sp macro="" textlink="">
      <xdr:nvSpPr>
        <xdr:cNvPr id="134" name="円/楕円 133"/>
        <xdr:cNvSpPr/>
      </xdr:nvSpPr>
      <xdr:spPr>
        <a:xfrm>
          <a:off x="4584700" y="97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24814</xdr:rowOff>
    </xdr:from>
    <xdr:to>
      <xdr:col>5</xdr:col>
      <xdr:colOff>409575</xdr:colOff>
      <xdr:row>57</xdr:row>
      <xdr:rowOff>126414</xdr:rowOff>
    </xdr:to>
    <xdr:sp macro="" textlink="">
      <xdr:nvSpPr>
        <xdr:cNvPr id="136" name="円/楕円 135"/>
        <xdr:cNvSpPr/>
      </xdr:nvSpPr>
      <xdr:spPr>
        <a:xfrm>
          <a:off x="3746500" y="97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117541</xdr:rowOff>
    </xdr:from>
    <xdr:ext cx="599010" cy="259045"/>
    <xdr:sp macro="" textlink="">
      <xdr:nvSpPr>
        <xdr:cNvPr id="137" name="テキスト ボックス 136"/>
        <xdr:cNvSpPr txBox="1"/>
      </xdr:nvSpPr>
      <xdr:spPr>
        <a:xfrm>
          <a:off x="3497794" y="989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27860</xdr:rowOff>
    </xdr:from>
    <xdr:to>
      <xdr:col>4</xdr:col>
      <xdr:colOff>206375</xdr:colOff>
      <xdr:row>57</xdr:row>
      <xdr:rowOff>129460</xdr:rowOff>
    </xdr:to>
    <xdr:sp macro="" textlink="">
      <xdr:nvSpPr>
        <xdr:cNvPr id="138" name="円/楕円 137"/>
        <xdr:cNvSpPr/>
      </xdr:nvSpPr>
      <xdr:spPr>
        <a:xfrm>
          <a:off x="2857500" y="980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145987</xdr:rowOff>
    </xdr:from>
    <xdr:ext cx="599010" cy="259045"/>
    <xdr:sp macro="" textlink="">
      <xdr:nvSpPr>
        <xdr:cNvPr id="139" name="テキスト ボックス 138"/>
        <xdr:cNvSpPr txBox="1"/>
      </xdr:nvSpPr>
      <xdr:spPr>
        <a:xfrm>
          <a:off x="2608794" y="95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42388</xdr:rowOff>
    </xdr:from>
    <xdr:to>
      <xdr:col>3</xdr:col>
      <xdr:colOff>3175</xdr:colOff>
      <xdr:row>57</xdr:row>
      <xdr:rowOff>143988</xdr:rowOff>
    </xdr:to>
    <xdr:sp macro="" textlink="">
      <xdr:nvSpPr>
        <xdr:cNvPr id="140" name="円/楕円 139"/>
        <xdr:cNvSpPr/>
      </xdr:nvSpPr>
      <xdr:spPr>
        <a:xfrm>
          <a:off x="1968500" y="98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135115</xdr:rowOff>
    </xdr:from>
    <xdr:ext cx="599010" cy="259045"/>
    <xdr:sp macro="" textlink="">
      <xdr:nvSpPr>
        <xdr:cNvPr id="141" name="テキスト ボックス 140"/>
        <xdr:cNvSpPr txBox="1"/>
      </xdr:nvSpPr>
      <xdr:spPr>
        <a:xfrm>
          <a:off x="1719794" y="99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42532</xdr:rowOff>
    </xdr:from>
    <xdr:to>
      <xdr:col>1</xdr:col>
      <xdr:colOff>485775</xdr:colOff>
      <xdr:row>57</xdr:row>
      <xdr:rowOff>144132</xdr:rowOff>
    </xdr:to>
    <xdr:sp macro="" textlink="">
      <xdr:nvSpPr>
        <xdr:cNvPr id="142" name="円/楕円 141"/>
        <xdr:cNvSpPr/>
      </xdr:nvSpPr>
      <xdr:spPr>
        <a:xfrm>
          <a:off x="1079500" y="98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160659</xdr:rowOff>
    </xdr:from>
    <xdr:ext cx="599010" cy="259045"/>
    <xdr:sp macro="" textlink="">
      <xdr:nvSpPr>
        <xdr:cNvPr id="143" name="テキスト ボックス 142"/>
        <xdr:cNvSpPr txBox="1"/>
      </xdr:nvSpPr>
      <xdr:spPr>
        <a:xfrm>
          <a:off x="830794" y="959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144084</xdr:rowOff>
    </xdr:from>
    <xdr:to>
      <xdr:col>6</xdr:col>
      <xdr:colOff>511175</xdr:colOff>
      <xdr:row>77</xdr:row>
      <xdr:rowOff>148130</xdr:rowOff>
    </xdr:to>
    <xdr:cxnSp macro="">
      <xdr:nvCxnSpPr>
        <xdr:cNvPr id="170" name="直線コネクタ 169"/>
        <xdr:cNvCxnSpPr/>
      </xdr:nvCxnSpPr>
      <xdr:spPr>
        <a:xfrm>
          <a:off x="3797300" y="13345734"/>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144084</xdr:rowOff>
    </xdr:from>
    <xdr:to>
      <xdr:col>5</xdr:col>
      <xdr:colOff>358775</xdr:colOff>
      <xdr:row>77</xdr:row>
      <xdr:rowOff>156814</xdr:rowOff>
    </xdr:to>
    <xdr:cxnSp macro="">
      <xdr:nvCxnSpPr>
        <xdr:cNvPr id="173" name="直線コネクタ 172"/>
        <xdr:cNvCxnSpPr/>
      </xdr:nvCxnSpPr>
      <xdr:spPr>
        <a:xfrm flipV="1">
          <a:off x="2908300" y="13345734"/>
          <a:ext cx="889000" cy="1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148172</xdr:rowOff>
    </xdr:from>
    <xdr:to>
      <xdr:col>4</xdr:col>
      <xdr:colOff>155575</xdr:colOff>
      <xdr:row>77</xdr:row>
      <xdr:rowOff>156814</xdr:rowOff>
    </xdr:to>
    <xdr:cxnSp macro="">
      <xdr:nvCxnSpPr>
        <xdr:cNvPr id="176" name="直線コネクタ 175"/>
        <xdr:cNvCxnSpPr/>
      </xdr:nvCxnSpPr>
      <xdr:spPr>
        <a:xfrm>
          <a:off x="2019300" y="13349822"/>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148172</xdr:rowOff>
    </xdr:from>
    <xdr:to>
      <xdr:col>2</xdr:col>
      <xdr:colOff>638175</xdr:colOff>
      <xdr:row>77</xdr:row>
      <xdr:rowOff>151121</xdr:rowOff>
    </xdr:to>
    <xdr:cxnSp macro="">
      <xdr:nvCxnSpPr>
        <xdr:cNvPr id="179" name="直線コネクタ 178"/>
        <xdr:cNvCxnSpPr/>
      </xdr:nvCxnSpPr>
      <xdr:spPr>
        <a:xfrm flipV="1">
          <a:off x="1130300" y="13349822"/>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97330</xdr:rowOff>
    </xdr:from>
    <xdr:to>
      <xdr:col>6</xdr:col>
      <xdr:colOff>561975</xdr:colOff>
      <xdr:row>78</xdr:row>
      <xdr:rowOff>27480</xdr:rowOff>
    </xdr:to>
    <xdr:sp macro="" textlink="">
      <xdr:nvSpPr>
        <xdr:cNvPr id="189" name="円/楕円 188"/>
        <xdr:cNvSpPr/>
      </xdr:nvSpPr>
      <xdr:spPr>
        <a:xfrm>
          <a:off x="4584700" y="132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120207</xdr:rowOff>
    </xdr:from>
    <xdr:ext cx="534377" cy="259045"/>
    <xdr:sp macro="" textlink="">
      <xdr:nvSpPr>
        <xdr:cNvPr id="190" name="維持補修費該当値テキスト"/>
        <xdr:cNvSpPr txBox="1"/>
      </xdr:nvSpPr>
      <xdr:spPr>
        <a:xfrm>
          <a:off x="4686300" y="13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93284</xdr:rowOff>
    </xdr:from>
    <xdr:to>
      <xdr:col>5</xdr:col>
      <xdr:colOff>409575</xdr:colOff>
      <xdr:row>78</xdr:row>
      <xdr:rowOff>23434</xdr:rowOff>
    </xdr:to>
    <xdr:sp macro="" textlink="">
      <xdr:nvSpPr>
        <xdr:cNvPr id="191" name="円/楕円 190"/>
        <xdr:cNvSpPr/>
      </xdr:nvSpPr>
      <xdr:spPr>
        <a:xfrm>
          <a:off x="3746500" y="132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39961</xdr:rowOff>
    </xdr:from>
    <xdr:ext cx="534377" cy="259045"/>
    <xdr:sp macro="" textlink="">
      <xdr:nvSpPr>
        <xdr:cNvPr id="192" name="テキスト ボックス 191"/>
        <xdr:cNvSpPr txBox="1"/>
      </xdr:nvSpPr>
      <xdr:spPr>
        <a:xfrm>
          <a:off x="3530111" y="130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106014</xdr:rowOff>
    </xdr:from>
    <xdr:to>
      <xdr:col>4</xdr:col>
      <xdr:colOff>206375</xdr:colOff>
      <xdr:row>78</xdr:row>
      <xdr:rowOff>36164</xdr:rowOff>
    </xdr:to>
    <xdr:sp macro="" textlink="">
      <xdr:nvSpPr>
        <xdr:cNvPr id="193" name="円/楕円 192"/>
        <xdr:cNvSpPr/>
      </xdr:nvSpPr>
      <xdr:spPr>
        <a:xfrm>
          <a:off x="2857500" y="133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52691</xdr:rowOff>
    </xdr:from>
    <xdr:ext cx="534377" cy="259045"/>
    <xdr:sp macro="" textlink="">
      <xdr:nvSpPr>
        <xdr:cNvPr id="194" name="テキスト ボックス 193"/>
        <xdr:cNvSpPr txBox="1"/>
      </xdr:nvSpPr>
      <xdr:spPr>
        <a:xfrm>
          <a:off x="2641111" y="130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97372</xdr:rowOff>
    </xdr:from>
    <xdr:to>
      <xdr:col>3</xdr:col>
      <xdr:colOff>3175</xdr:colOff>
      <xdr:row>78</xdr:row>
      <xdr:rowOff>27522</xdr:rowOff>
    </xdr:to>
    <xdr:sp macro="" textlink="">
      <xdr:nvSpPr>
        <xdr:cNvPr id="195" name="円/楕円 194"/>
        <xdr:cNvSpPr/>
      </xdr:nvSpPr>
      <xdr:spPr>
        <a:xfrm>
          <a:off x="1968500" y="132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44049</xdr:rowOff>
    </xdr:from>
    <xdr:ext cx="534377" cy="259045"/>
    <xdr:sp macro="" textlink="">
      <xdr:nvSpPr>
        <xdr:cNvPr id="196" name="テキスト ボックス 195"/>
        <xdr:cNvSpPr txBox="1"/>
      </xdr:nvSpPr>
      <xdr:spPr>
        <a:xfrm>
          <a:off x="1752111" y="130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100321</xdr:rowOff>
    </xdr:from>
    <xdr:to>
      <xdr:col>1</xdr:col>
      <xdr:colOff>485775</xdr:colOff>
      <xdr:row>78</xdr:row>
      <xdr:rowOff>30471</xdr:rowOff>
    </xdr:to>
    <xdr:sp macro="" textlink="">
      <xdr:nvSpPr>
        <xdr:cNvPr id="197" name="円/楕円 196"/>
        <xdr:cNvSpPr/>
      </xdr:nvSpPr>
      <xdr:spPr>
        <a:xfrm>
          <a:off x="1079500" y="133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46998</xdr:rowOff>
    </xdr:from>
    <xdr:ext cx="534377" cy="259045"/>
    <xdr:sp macro="" textlink="">
      <xdr:nvSpPr>
        <xdr:cNvPr id="198" name="テキスト ボックス 197"/>
        <xdr:cNvSpPr txBox="1"/>
      </xdr:nvSpPr>
      <xdr:spPr>
        <a:xfrm>
          <a:off x="863111" y="13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136858</xdr:rowOff>
    </xdr:from>
    <xdr:to>
      <xdr:col>6</xdr:col>
      <xdr:colOff>511175</xdr:colOff>
      <xdr:row>94</xdr:row>
      <xdr:rowOff>8865</xdr:rowOff>
    </xdr:to>
    <xdr:cxnSp macro="">
      <xdr:nvCxnSpPr>
        <xdr:cNvPr id="227" name="直線コネクタ 226"/>
        <xdr:cNvCxnSpPr/>
      </xdr:nvCxnSpPr>
      <xdr:spPr>
        <a:xfrm flipV="1">
          <a:off x="3797300" y="16081708"/>
          <a:ext cx="8382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8865</xdr:rowOff>
    </xdr:from>
    <xdr:to>
      <xdr:col>5</xdr:col>
      <xdr:colOff>358775</xdr:colOff>
      <xdr:row>94</xdr:row>
      <xdr:rowOff>94650</xdr:rowOff>
    </xdr:to>
    <xdr:cxnSp macro="">
      <xdr:nvCxnSpPr>
        <xdr:cNvPr id="230" name="直線コネクタ 229"/>
        <xdr:cNvCxnSpPr/>
      </xdr:nvCxnSpPr>
      <xdr:spPr>
        <a:xfrm flipV="1">
          <a:off x="2908300" y="16125165"/>
          <a:ext cx="889000" cy="8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94650</xdr:rowOff>
    </xdr:from>
    <xdr:to>
      <xdr:col>4</xdr:col>
      <xdr:colOff>155575</xdr:colOff>
      <xdr:row>94</xdr:row>
      <xdr:rowOff>120216</xdr:rowOff>
    </xdr:to>
    <xdr:cxnSp macro="">
      <xdr:nvCxnSpPr>
        <xdr:cNvPr id="233" name="直線コネクタ 232"/>
        <xdr:cNvCxnSpPr/>
      </xdr:nvCxnSpPr>
      <xdr:spPr>
        <a:xfrm flipV="1">
          <a:off x="2019300" y="16210950"/>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120216</xdr:rowOff>
    </xdr:from>
    <xdr:to>
      <xdr:col>2</xdr:col>
      <xdr:colOff>638175</xdr:colOff>
      <xdr:row>94</xdr:row>
      <xdr:rowOff>142191</xdr:rowOff>
    </xdr:to>
    <xdr:cxnSp macro="">
      <xdr:nvCxnSpPr>
        <xdr:cNvPr id="236" name="直線コネクタ 235"/>
        <xdr:cNvCxnSpPr/>
      </xdr:nvCxnSpPr>
      <xdr:spPr>
        <a:xfrm flipV="1">
          <a:off x="1130300" y="16236516"/>
          <a:ext cx="8890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86058</xdr:rowOff>
    </xdr:from>
    <xdr:to>
      <xdr:col>6</xdr:col>
      <xdr:colOff>561975</xdr:colOff>
      <xdr:row>94</xdr:row>
      <xdr:rowOff>16208</xdr:rowOff>
    </xdr:to>
    <xdr:sp macro="" textlink="">
      <xdr:nvSpPr>
        <xdr:cNvPr id="246" name="円/楕円 245"/>
        <xdr:cNvSpPr/>
      </xdr:nvSpPr>
      <xdr:spPr>
        <a:xfrm>
          <a:off x="4584700" y="16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108935</xdr:rowOff>
    </xdr:from>
    <xdr:ext cx="599010" cy="259045"/>
    <xdr:sp macro="" textlink="">
      <xdr:nvSpPr>
        <xdr:cNvPr id="247" name="扶助費該当値テキスト"/>
        <xdr:cNvSpPr txBox="1"/>
      </xdr:nvSpPr>
      <xdr:spPr>
        <a:xfrm>
          <a:off x="4686300" y="1588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122,873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129515</xdr:rowOff>
    </xdr:from>
    <xdr:to>
      <xdr:col>5</xdr:col>
      <xdr:colOff>409575</xdr:colOff>
      <xdr:row>94</xdr:row>
      <xdr:rowOff>59665</xdr:rowOff>
    </xdr:to>
    <xdr:sp macro="" textlink="">
      <xdr:nvSpPr>
        <xdr:cNvPr id="248" name="円/楕円 247"/>
        <xdr:cNvSpPr/>
      </xdr:nvSpPr>
      <xdr:spPr>
        <a:xfrm>
          <a:off x="3746500" y="160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76192</xdr:rowOff>
    </xdr:from>
    <xdr:ext cx="599010" cy="259045"/>
    <xdr:sp macro="" textlink="">
      <xdr:nvSpPr>
        <xdr:cNvPr id="249" name="テキスト ボックス 248"/>
        <xdr:cNvSpPr txBox="1"/>
      </xdr:nvSpPr>
      <xdr:spPr>
        <a:xfrm>
          <a:off x="3497794" y="1584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43850</xdr:rowOff>
    </xdr:from>
    <xdr:to>
      <xdr:col>4</xdr:col>
      <xdr:colOff>206375</xdr:colOff>
      <xdr:row>94</xdr:row>
      <xdr:rowOff>145450</xdr:rowOff>
    </xdr:to>
    <xdr:sp macro="" textlink="">
      <xdr:nvSpPr>
        <xdr:cNvPr id="250" name="円/楕円 249"/>
        <xdr:cNvSpPr/>
      </xdr:nvSpPr>
      <xdr:spPr>
        <a:xfrm>
          <a:off x="2857500" y="1616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161977</xdr:rowOff>
    </xdr:from>
    <xdr:ext cx="599010" cy="259045"/>
    <xdr:sp macro="" textlink="">
      <xdr:nvSpPr>
        <xdr:cNvPr id="251" name="テキスト ボックス 250"/>
        <xdr:cNvSpPr txBox="1"/>
      </xdr:nvSpPr>
      <xdr:spPr>
        <a:xfrm>
          <a:off x="2608794" y="159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69416</xdr:rowOff>
    </xdr:from>
    <xdr:to>
      <xdr:col>3</xdr:col>
      <xdr:colOff>3175</xdr:colOff>
      <xdr:row>94</xdr:row>
      <xdr:rowOff>171016</xdr:rowOff>
    </xdr:to>
    <xdr:sp macro="" textlink="">
      <xdr:nvSpPr>
        <xdr:cNvPr id="252" name="円/楕円 251"/>
        <xdr:cNvSpPr/>
      </xdr:nvSpPr>
      <xdr:spPr>
        <a:xfrm>
          <a:off x="1968500" y="161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16093</xdr:rowOff>
    </xdr:from>
    <xdr:ext cx="599010" cy="259045"/>
    <xdr:sp macro="" textlink="">
      <xdr:nvSpPr>
        <xdr:cNvPr id="253" name="テキスト ボックス 252"/>
        <xdr:cNvSpPr txBox="1"/>
      </xdr:nvSpPr>
      <xdr:spPr>
        <a:xfrm>
          <a:off x="1719794" y="1596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91391</xdr:rowOff>
    </xdr:from>
    <xdr:to>
      <xdr:col>1</xdr:col>
      <xdr:colOff>485775</xdr:colOff>
      <xdr:row>95</xdr:row>
      <xdr:rowOff>21541</xdr:rowOff>
    </xdr:to>
    <xdr:sp macro="" textlink="">
      <xdr:nvSpPr>
        <xdr:cNvPr id="254" name="円/楕円 253"/>
        <xdr:cNvSpPr/>
      </xdr:nvSpPr>
      <xdr:spPr>
        <a:xfrm>
          <a:off x="1079500" y="162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38068</xdr:rowOff>
    </xdr:from>
    <xdr:ext cx="534377" cy="259045"/>
    <xdr:sp macro="" textlink="">
      <xdr:nvSpPr>
        <xdr:cNvPr id="255" name="テキスト ボックス 254"/>
        <xdr:cNvSpPr txBox="1"/>
      </xdr:nvSpPr>
      <xdr:spPr>
        <a:xfrm>
          <a:off x="863111" y="159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141656</xdr:rowOff>
    </xdr:from>
    <xdr:to>
      <xdr:col>15</xdr:col>
      <xdr:colOff>180975</xdr:colOff>
      <xdr:row>35</xdr:row>
      <xdr:rowOff>71695</xdr:rowOff>
    </xdr:to>
    <xdr:cxnSp macro="">
      <xdr:nvCxnSpPr>
        <xdr:cNvPr id="286" name="直線コネクタ 285"/>
        <xdr:cNvCxnSpPr/>
      </xdr:nvCxnSpPr>
      <xdr:spPr>
        <a:xfrm>
          <a:off x="9639300" y="5970956"/>
          <a:ext cx="838200" cy="10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54422</xdr:rowOff>
    </xdr:from>
    <xdr:to>
      <xdr:col>14</xdr:col>
      <xdr:colOff>28575</xdr:colOff>
      <xdr:row>34</xdr:row>
      <xdr:rowOff>141656</xdr:rowOff>
    </xdr:to>
    <xdr:cxnSp macro="">
      <xdr:nvCxnSpPr>
        <xdr:cNvPr id="289" name="直線コネクタ 288"/>
        <xdr:cNvCxnSpPr/>
      </xdr:nvCxnSpPr>
      <xdr:spPr>
        <a:xfrm>
          <a:off x="8750300" y="5883722"/>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54422</xdr:rowOff>
    </xdr:from>
    <xdr:to>
      <xdr:col>12</xdr:col>
      <xdr:colOff>511175</xdr:colOff>
      <xdr:row>35</xdr:row>
      <xdr:rowOff>74888</xdr:rowOff>
    </xdr:to>
    <xdr:cxnSp macro="">
      <xdr:nvCxnSpPr>
        <xdr:cNvPr id="292" name="直線コネクタ 291"/>
        <xdr:cNvCxnSpPr/>
      </xdr:nvCxnSpPr>
      <xdr:spPr>
        <a:xfrm flipV="1">
          <a:off x="7861300" y="5883722"/>
          <a:ext cx="889000" cy="1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74888</xdr:rowOff>
    </xdr:from>
    <xdr:to>
      <xdr:col>11</xdr:col>
      <xdr:colOff>307975</xdr:colOff>
      <xdr:row>35</xdr:row>
      <xdr:rowOff>95976</xdr:rowOff>
    </xdr:to>
    <xdr:cxnSp macro="">
      <xdr:nvCxnSpPr>
        <xdr:cNvPr id="295" name="直線コネクタ 294"/>
        <xdr:cNvCxnSpPr/>
      </xdr:nvCxnSpPr>
      <xdr:spPr>
        <a:xfrm flipV="1">
          <a:off x="6972300" y="6075638"/>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20895</xdr:rowOff>
    </xdr:from>
    <xdr:to>
      <xdr:col>15</xdr:col>
      <xdr:colOff>231775</xdr:colOff>
      <xdr:row>35</xdr:row>
      <xdr:rowOff>122495</xdr:rowOff>
    </xdr:to>
    <xdr:sp macro="" textlink="">
      <xdr:nvSpPr>
        <xdr:cNvPr id="305" name="円/楕円 304"/>
        <xdr:cNvSpPr/>
      </xdr:nvSpPr>
      <xdr:spPr>
        <a:xfrm>
          <a:off x="10426700" y="60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43772</xdr:rowOff>
    </xdr:from>
    <xdr:ext cx="599010" cy="259045"/>
    <xdr:sp macro="" textlink="">
      <xdr:nvSpPr>
        <xdr:cNvPr id="306" name="補助費等該当値テキスト"/>
        <xdr:cNvSpPr txBox="1"/>
      </xdr:nvSpPr>
      <xdr:spPr>
        <a:xfrm>
          <a:off x="10528300" y="58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218,324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90856</xdr:rowOff>
    </xdr:from>
    <xdr:to>
      <xdr:col>14</xdr:col>
      <xdr:colOff>79375</xdr:colOff>
      <xdr:row>35</xdr:row>
      <xdr:rowOff>21006</xdr:rowOff>
    </xdr:to>
    <xdr:sp macro="" textlink="">
      <xdr:nvSpPr>
        <xdr:cNvPr id="307" name="円/楕円 306"/>
        <xdr:cNvSpPr/>
      </xdr:nvSpPr>
      <xdr:spPr>
        <a:xfrm>
          <a:off x="9588500" y="59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37533</xdr:rowOff>
    </xdr:from>
    <xdr:ext cx="599010" cy="259045"/>
    <xdr:sp macro="" textlink="">
      <xdr:nvSpPr>
        <xdr:cNvPr id="308" name="テキスト ボックス 307"/>
        <xdr:cNvSpPr txBox="1"/>
      </xdr:nvSpPr>
      <xdr:spPr>
        <a:xfrm>
          <a:off x="9339794" y="569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3622</xdr:rowOff>
    </xdr:from>
    <xdr:to>
      <xdr:col>12</xdr:col>
      <xdr:colOff>561975</xdr:colOff>
      <xdr:row>34</xdr:row>
      <xdr:rowOff>105222</xdr:rowOff>
    </xdr:to>
    <xdr:sp macro="" textlink="">
      <xdr:nvSpPr>
        <xdr:cNvPr id="309" name="円/楕円 308"/>
        <xdr:cNvSpPr/>
      </xdr:nvSpPr>
      <xdr:spPr>
        <a:xfrm>
          <a:off x="8699500" y="58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121749</xdr:rowOff>
    </xdr:from>
    <xdr:ext cx="599010" cy="259045"/>
    <xdr:sp macro="" textlink="">
      <xdr:nvSpPr>
        <xdr:cNvPr id="310" name="テキスト ボックス 309"/>
        <xdr:cNvSpPr txBox="1"/>
      </xdr:nvSpPr>
      <xdr:spPr>
        <a:xfrm>
          <a:off x="8450794" y="560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24088</xdr:rowOff>
    </xdr:from>
    <xdr:to>
      <xdr:col>11</xdr:col>
      <xdr:colOff>358775</xdr:colOff>
      <xdr:row>35</xdr:row>
      <xdr:rowOff>125688</xdr:rowOff>
    </xdr:to>
    <xdr:sp macro="" textlink="">
      <xdr:nvSpPr>
        <xdr:cNvPr id="311" name="円/楕円 310"/>
        <xdr:cNvSpPr/>
      </xdr:nvSpPr>
      <xdr:spPr>
        <a:xfrm>
          <a:off x="7810500" y="60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142215</xdr:rowOff>
    </xdr:from>
    <xdr:ext cx="599010" cy="259045"/>
    <xdr:sp macro="" textlink="">
      <xdr:nvSpPr>
        <xdr:cNvPr id="312" name="テキスト ボックス 311"/>
        <xdr:cNvSpPr txBox="1"/>
      </xdr:nvSpPr>
      <xdr:spPr>
        <a:xfrm>
          <a:off x="7561794" y="580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45176</xdr:rowOff>
    </xdr:from>
    <xdr:to>
      <xdr:col>10</xdr:col>
      <xdr:colOff>155575</xdr:colOff>
      <xdr:row>35</xdr:row>
      <xdr:rowOff>146776</xdr:rowOff>
    </xdr:to>
    <xdr:sp macro="" textlink="">
      <xdr:nvSpPr>
        <xdr:cNvPr id="313" name="円/楕円 312"/>
        <xdr:cNvSpPr/>
      </xdr:nvSpPr>
      <xdr:spPr>
        <a:xfrm>
          <a:off x="6921500" y="6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163303</xdr:rowOff>
    </xdr:from>
    <xdr:ext cx="599010" cy="259045"/>
    <xdr:sp macro="" textlink="">
      <xdr:nvSpPr>
        <xdr:cNvPr id="314" name="テキスト ボックス 313"/>
        <xdr:cNvSpPr txBox="1"/>
      </xdr:nvSpPr>
      <xdr:spPr>
        <a:xfrm>
          <a:off x="6672794" y="58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17962</xdr:rowOff>
    </xdr:from>
    <xdr:to>
      <xdr:col>15</xdr:col>
      <xdr:colOff>180975</xdr:colOff>
      <xdr:row>58</xdr:row>
      <xdr:rowOff>146112</xdr:rowOff>
    </xdr:to>
    <xdr:cxnSp macro="">
      <xdr:nvCxnSpPr>
        <xdr:cNvPr id="343" name="直線コネクタ 342"/>
        <xdr:cNvCxnSpPr/>
      </xdr:nvCxnSpPr>
      <xdr:spPr>
        <a:xfrm flipV="1">
          <a:off x="9639300" y="9962062"/>
          <a:ext cx="838200" cy="1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39241</xdr:rowOff>
    </xdr:from>
    <xdr:to>
      <xdr:col>14</xdr:col>
      <xdr:colOff>28575</xdr:colOff>
      <xdr:row>58</xdr:row>
      <xdr:rowOff>146112</xdr:rowOff>
    </xdr:to>
    <xdr:cxnSp macro="">
      <xdr:nvCxnSpPr>
        <xdr:cNvPr id="346" name="直線コネクタ 345"/>
        <xdr:cNvCxnSpPr/>
      </xdr:nvCxnSpPr>
      <xdr:spPr>
        <a:xfrm>
          <a:off x="8750300" y="9983341"/>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39241</xdr:rowOff>
    </xdr:from>
    <xdr:to>
      <xdr:col>12</xdr:col>
      <xdr:colOff>511175</xdr:colOff>
      <xdr:row>58</xdr:row>
      <xdr:rowOff>127022</xdr:rowOff>
    </xdr:to>
    <xdr:cxnSp macro="">
      <xdr:nvCxnSpPr>
        <xdr:cNvPr id="349" name="直線コネクタ 348"/>
        <xdr:cNvCxnSpPr/>
      </xdr:nvCxnSpPr>
      <xdr:spPr>
        <a:xfrm flipV="1">
          <a:off x="7861300" y="9983341"/>
          <a:ext cx="889000" cy="8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33250</xdr:rowOff>
    </xdr:from>
    <xdr:to>
      <xdr:col>11</xdr:col>
      <xdr:colOff>307975</xdr:colOff>
      <xdr:row>58</xdr:row>
      <xdr:rowOff>127022</xdr:rowOff>
    </xdr:to>
    <xdr:cxnSp macro="">
      <xdr:nvCxnSpPr>
        <xdr:cNvPr id="352" name="直線コネクタ 351"/>
        <xdr:cNvCxnSpPr/>
      </xdr:nvCxnSpPr>
      <xdr:spPr>
        <a:xfrm>
          <a:off x="6972300" y="9977350"/>
          <a:ext cx="8890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138612</xdr:rowOff>
    </xdr:from>
    <xdr:to>
      <xdr:col>15</xdr:col>
      <xdr:colOff>231775</xdr:colOff>
      <xdr:row>58</xdr:row>
      <xdr:rowOff>68762</xdr:rowOff>
    </xdr:to>
    <xdr:sp macro="" textlink="">
      <xdr:nvSpPr>
        <xdr:cNvPr id="362" name="円/楕円 361"/>
        <xdr:cNvSpPr/>
      </xdr:nvSpPr>
      <xdr:spPr>
        <a:xfrm>
          <a:off x="104267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161489</xdr:rowOff>
    </xdr:from>
    <xdr:ext cx="599010" cy="259045"/>
    <xdr:sp macro="" textlink="">
      <xdr:nvSpPr>
        <xdr:cNvPr id="363" name="普通建設事業費該当値テキスト"/>
        <xdr:cNvSpPr txBox="1"/>
      </xdr:nvSpPr>
      <xdr:spPr>
        <a:xfrm>
          <a:off x="10528300" y="97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95312</xdr:rowOff>
    </xdr:from>
    <xdr:to>
      <xdr:col>14</xdr:col>
      <xdr:colOff>79375</xdr:colOff>
      <xdr:row>59</xdr:row>
      <xdr:rowOff>25462</xdr:rowOff>
    </xdr:to>
    <xdr:sp macro="" textlink="">
      <xdr:nvSpPr>
        <xdr:cNvPr id="364" name="円/楕円 363"/>
        <xdr:cNvSpPr/>
      </xdr:nvSpPr>
      <xdr:spPr>
        <a:xfrm>
          <a:off x="9588500" y="100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16589</xdr:rowOff>
    </xdr:from>
    <xdr:ext cx="599010" cy="259045"/>
    <xdr:sp macro="" textlink="">
      <xdr:nvSpPr>
        <xdr:cNvPr id="365" name="テキスト ボックス 364"/>
        <xdr:cNvSpPr txBox="1"/>
      </xdr:nvSpPr>
      <xdr:spPr>
        <a:xfrm>
          <a:off x="9339794" y="1013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159891</xdr:rowOff>
    </xdr:from>
    <xdr:to>
      <xdr:col>12</xdr:col>
      <xdr:colOff>561975</xdr:colOff>
      <xdr:row>58</xdr:row>
      <xdr:rowOff>90041</xdr:rowOff>
    </xdr:to>
    <xdr:sp macro="" textlink="">
      <xdr:nvSpPr>
        <xdr:cNvPr id="366" name="円/楕円 365"/>
        <xdr:cNvSpPr/>
      </xdr:nvSpPr>
      <xdr:spPr>
        <a:xfrm>
          <a:off x="8699500" y="99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106568</xdr:rowOff>
    </xdr:from>
    <xdr:ext cx="599010" cy="259045"/>
    <xdr:sp macro="" textlink="">
      <xdr:nvSpPr>
        <xdr:cNvPr id="367" name="テキスト ボックス 366"/>
        <xdr:cNvSpPr txBox="1"/>
      </xdr:nvSpPr>
      <xdr:spPr>
        <a:xfrm>
          <a:off x="8450794" y="97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76222</xdr:rowOff>
    </xdr:from>
    <xdr:to>
      <xdr:col>11</xdr:col>
      <xdr:colOff>358775</xdr:colOff>
      <xdr:row>59</xdr:row>
      <xdr:rowOff>6372</xdr:rowOff>
    </xdr:to>
    <xdr:sp macro="" textlink="">
      <xdr:nvSpPr>
        <xdr:cNvPr id="368" name="円/楕円 367"/>
        <xdr:cNvSpPr/>
      </xdr:nvSpPr>
      <xdr:spPr>
        <a:xfrm>
          <a:off x="7810500" y="10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168949</xdr:rowOff>
    </xdr:from>
    <xdr:ext cx="599010" cy="259045"/>
    <xdr:sp macro="" textlink="">
      <xdr:nvSpPr>
        <xdr:cNvPr id="369" name="テキスト ボックス 368"/>
        <xdr:cNvSpPr txBox="1"/>
      </xdr:nvSpPr>
      <xdr:spPr>
        <a:xfrm>
          <a:off x="7561794" y="1011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153900</xdr:rowOff>
    </xdr:from>
    <xdr:to>
      <xdr:col>10</xdr:col>
      <xdr:colOff>155575</xdr:colOff>
      <xdr:row>58</xdr:row>
      <xdr:rowOff>84050</xdr:rowOff>
    </xdr:to>
    <xdr:sp macro="" textlink="">
      <xdr:nvSpPr>
        <xdr:cNvPr id="370" name="円/楕円 369"/>
        <xdr:cNvSpPr/>
      </xdr:nvSpPr>
      <xdr:spPr>
        <a:xfrm>
          <a:off x="6921500" y="99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100577</xdr:rowOff>
    </xdr:from>
    <xdr:ext cx="599010" cy="259045"/>
    <xdr:sp macro="" textlink="">
      <xdr:nvSpPr>
        <xdr:cNvPr id="371" name="テキスト ボックス 370"/>
        <xdr:cNvSpPr txBox="1"/>
      </xdr:nvSpPr>
      <xdr:spPr>
        <a:xfrm>
          <a:off x="6672794" y="970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135040</xdr:rowOff>
    </xdr:from>
    <xdr:to>
      <xdr:col>15</xdr:col>
      <xdr:colOff>180975</xdr:colOff>
      <xdr:row>78</xdr:row>
      <xdr:rowOff>138305</xdr:rowOff>
    </xdr:to>
    <xdr:cxnSp macro="">
      <xdr:nvCxnSpPr>
        <xdr:cNvPr id="398" name="直線コネクタ 397"/>
        <xdr:cNvCxnSpPr/>
      </xdr:nvCxnSpPr>
      <xdr:spPr>
        <a:xfrm flipV="1">
          <a:off x="9639300" y="1350814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135158</xdr:rowOff>
    </xdr:from>
    <xdr:to>
      <xdr:col>14</xdr:col>
      <xdr:colOff>28575</xdr:colOff>
      <xdr:row>78</xdr:row>
      <xdr:rowOff>138305</xdr:rowOff>
    </xdr:to>
    <xdr:cxnSp macro="">
      <xdr:nvCxnSpPr>
        <xdr:cNvPr id="401" name="直線コネクタ 400"/>
        <xdr:cNvCxnSpPr/>
      </xdr:nvCxnSpPr>
      <xdr:spPr>
        <a:xfrm>
          <a:off x="8750300" y="1350825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84240</xdr:rowOff>
    </xdr:from>
    <xdr:to>
      <xdr:col>15</xdr:col>
      <xdr:colOff>231775</xdr:colOff>
      <xdr:row>79</xdr:row>
      <xdr:rowOff>14390</xdr:rowOff>
    </xdr:to>
    <xdr:sp macro="" textlink="">
      <xdr:nvSpPr>
        <xdr:cNvPr id="411" name="円/楕円 410"/>
        <xdr:cNvSpPr/>
      </xdr:nvSpPr>
      <xdr:spPr>
        <a:xfrm>
          <a:off x="10426700" y="134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xdr:cNvSpPr txBox="1"/>
      </xdr:nvSpPr>
      <xdr:spPr>
        <a:xfrm>
          <a:off x="10528300" y="13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87505</xdr:rowOff>
    </xdr:from>
    <xdr:to>
      <xdr:col>14</xdr:col>
      <xdr:colOff>79375</xdr:colOff>
      <xdr:row>79</xdr:row>
      <xdr:rowOff>17655</xdr:rowOff>
    </xdr:to>
    <xdr:sp macro="" textlink="">
      <xdr:nvSpPr>
        <xdr:cNvPr id="413" name="円/楕円 412"/>
        <xdr:cNvSpPr/>
      </xdr:nvSpPr>
      <xdr:spPr>
        <a:xfrm>
          <a:off x="9588500" y="134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8782</xdr:rowOff>
    </xdr:from>
    <xdr:ext cx="469744" cy="259045"/>
    <xdr:sp macro="" textlink="">
      <xdr:nvSpPr>
        <xdr:cNvPr id="414" name="テキスト ボックス 413"/>
        <xdr:cNvSpPr txBox="1"/>
      </xdr:nvSpPr>
      <xdr:spPr>
        <a:xfrm>
          <a:off x="9404427" y="135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84358</xdr:rowOff>
    </xdr:from>
    <xdr:to>
      <xdr:col>12</xdr:col>
      <xdr:colOff>561975</xdr:colOff>
      <xdr:row>79</xdr:row>
      <xdr:rowOff>14508</xdr:rowOff>
    </xdr:to>
    <xdr:sp macro="" textlink="">
      <xdr:nvSpPr>
        <xdr:cNvPr id="415" name="円/楕円 414"/>
        <xdr:cNvSpPr/>
      </xdr:nvSpPr>
      <xdr:spPr>
        <a:xfrm>
          <a:off x="8699500" y="134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5635</xdr:rowOff>
    </xdr:from>
    <xdr:ext cx="469744" cy="259045"/>
    <xdr:sp macro="" textlink="">
      <xdr:nvSpPr>
        <xdr:cNvPr id="416" name="テキスト ボックス 415"/>
        <xdr:cNvSpPr txBox="1"/>
      </xdr:nvSpPr>
      <xdr:spPr>
        <a:xfrm>
          <a:off x="8515427" y="1355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4336</xdr:rowOff>
    </xdr:from>
    <xdr:to>
      <xdr:col>15</xdr:col>
      <xdr:colOff>180975</xdr:colOff>
      <xdr:row>98</xdr:row>
      <xdr:rowOff>85187</xdr:rowOff>
    </xdr:to>
    <xdr:cxnSp macro="">
      <xdr:nvCxnSpPr>
        <xdr:cNvPr id="445" name="直線コネクタ 444"/>
        <xdr:cNvCxnSpPr/>
      </xdr:nvCxnSpPr>
      <xdr:spPr>
        <a:xfrm flipV="1">
          <a:off x="9639300" y="16634986"/>
          <a:ext cx="838200" cy="2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50110</xdr:rowOff>
    </xdr:from>
    <xdr:to>
      <xdr:col>14</xdr:col>
      <xdr:colOff>28575</xdr:colOff>
      <xdr:row>98</xdr:row>
      <xdr:rowOff>85187</xdr:rowOff>
    </xdr:to>
    <xdr:cxnSp macro="">
      <xdr:nvCxnSpPr>
        <xdr:cNvPr id="448" name="直線コネクタ 447"/>
        <xdr:cNvCxnSpPr/>
      </xdr:nvCxnSpPr>
      <xdr:spPr>
        <a:xfrm>
          <a:off x="8750300" y="16680760"/>
          <a:ext cx="889000" cy="2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124986</xdr:rowOff>
    </xdr:from>
    <xdr:to>
      <xdr:col>15</xdr:col>
      <xdr:colOff>231775</xdr:colOff>
      <xdr:row>97</xdr:row>
      <xdr:rowOff>55136</xdr:rowOff>
    </xdr:to>
    <xdr:sp macro="" textlink="">
      <xdr:nvSpPr>
        <xdr:cNvPr id="458" name="円/楕円 457"/>
        <xdr:cNvSpPr/>
      </xdr:nvSpPr>
      <xdr:spPr>
        <a:xfrm>
          <a:off x="10426700" y="165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147863</xdr:rowOff>
    </xdr:from>
    <xdr:ext cx="599010" cy="259045"/>
    <xdr:sp macro="" textlink="">
      <xdr:nvSpPr>
        <xdr:cNvPr id="459" name="普通建設事業費 （ うち更新整備　）該当値テキスト"/>
        <xdr:cNvSpPr txBox="1"/>
      </xdr:nvSpPr>
      <xdr:spPr>
        <a:xfrm>
          <a:off x="10528300" y="164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34387</xdr:rowOff>
    </xdr:from>
    <xdr:to>
      <xdr:col>14</xdr:col>
      <xdr:colOff>79375</xdr:colOff>
      <xdr:row>98</xdr:row>
      <xdr:rowOff>135987</xdr:rowOff>
    </xdr:to>
    <xdr:sp macro="" textlink="">
      <xdr:nvSpPr>
        <xdr:cNvPr id="460" name="円/楕円 459"/>
        <xdr:cNvSpPr/>
      </xdr:nvSpPr>
      <xdr:spPr>
        <a:xfrm>
          <a:off x="9588500" y="168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152514</xdr:rowOff>
    </xdr:from>
    <xdr:ext cx="599010" cy="259045"/>
    <xdr:sp macro="" textlink="">
      <xdr:nvSpPr>
        <xdr:cNvPr id="461" name="テキスト ボックス 460"/>
        <xdr:cNvSpPr txBox="1"/>
      </xdr:nvSpPr>
      <xdr:spPr>
        <a:xfrm>
          <a:off x="9339794" y="1661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170760</xdr:rowOff>
    </xdr:from>
    <xdr:to>
      <xdr:col>12</xdr:col>
      <xdr:colOff>561975</xdr:colOff>
      <xdr:row>97</xdr:row>
      <xdr:rowOff>100910</xdr:rowOff>
    </xdr:to>
    <xdr:sp macro="" textlink="">
      <xdr:nvSpPr>
        <xdr:cNvPr id="462" name="円/楕円 461"/>
        <xdr:cNvSpPr/>
      </xdr:nvSpPr>
      <xdr:spPr>
        <a:xfrm>
          <a:off x="8699500" y="166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117437</xdr:rowOff>
    </xdr:from>
    <xdr:ext cx="599010" cy="259045"/>
    <xdr:sp macro="" textlink="">
      <xdr:nvSpPr>
        <xdr:cNvPr id="463" name="テキスト ボックス 462"/>
        <xdr:cNvSpPr txBox="1"/>
      </xdr:nvSpPr>
      <xdr:spPr>
        <a:xfrm>
          <a:off x="8450794" y="1640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98362</xdr:rowOff>
    </xdr:from>
    <xdr:to>
      <xdr:col>23</xdr:col>
      <xdr:colOff>517525</xdr:colOff>
      <xdr:row>39</xdr:row>
      <xdr:rowOff>98875</xdr:rowOff>
    </xdr:to>
    <xdr:cxnSp macro="">
      <xdr:nvCxnSpPr>
        <xdr:cNvPr id="494" name="直線コネクタ 493"/>
        <xdr:cNvCxnSpPr/>
      </xdr:nvCxnSpPr>
      <xdr:spPr>
        <a:xfrm>
          <a:off x="15481300" y="6784912"/>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98362</xdr:rowOff>
    </xdr:from>
    <xdr:to>
      <xdr:col>22</xdr:col>
      <xdr:colOff>365125</xdr:colOff>
      <xdr:row>39</xdr:row>
      <xdr:rowOff>98875</xdr:rowOff>
    </xdr:to>
    <xdr:cxnSp macro="">
      <xdr:nvCxnSpPr>
        <xdr:cNvPr id="497" name="直線コネクタ 496"/>
        <xdr:cNvCxnSpPr/>
      </xdr:nvCxnSpPr>
      <xdr:spPr>
        <a:xfrm flipV="1">
          <a:off x="14592300" y="6784912"/>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95771</xdr:rowOff>
    </xdr:from>
    <xdr:to>
      <xdr:col>21</xdr:col>
      <xdr:colOff>161925</xdr:colOff>
      <xdr:row>39</xdr:row>
      <xdr:rowOff>98875</xdr:rowOff>
    </xdr:to>
    <xdr:cxnSp macro="">
      <xdr:nvCxnSpPr>
        <xdr:cNvPr id="500" name="直線コネクタ 499"/>
        <xdr:cNvCxnSpPr/>
      </xdr:nvCxnSpPr>
      <xdr:spPr>
        <a:xfrm>
          <a:off x="13703300" y="678232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95771</xdr:rowOff>
    </xdr:from>
    <xdr:to>
      <xdr:col>19</xdr:col>
      <xdr:colOff>644525</xdr:colOff>
      <xdr:row>39</xdr:row>
      <xdr:rowOff>98058</xdr:rowOff>
    </xdr:to>
    <xdr:cxnSp macro="">
      <xdr:nvCxnSpPr>
        <xdr:cNvPr id="503" name="直線コネクタ 502"/>
        <xdr:cNvCxnSpPr/>
      </xdr:nvCxnSpPr>
      <xdr:spPr>
        <a:xfrm flipV="1">
          <a:off x="12814300" y="678232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48075</xdr:rowOff>
    </xdr:from>
    <xdr:to>
      <xdr:col>23</xdr:col>
      <xdr:colOff>568325</xdr:colOff>
      <xdr:row>39</xdr:row>
      <xdr:rowOff>149675</xdr:rowOff>
    </xdr:to>
    <xdr:sp macro="" textlink="">
      <xdr:nvSpPr>
        <xdr:cNvPr id="513" name="円/楕円 512"/>
        <xdr:cNvSpPr/>
      </xdr:nvSpPr>
      <xdr:spPr>
        <a:xfrm>
          <a:off x="162687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47562</xdr:rowOff>
    </xdr:from>
    <xdr:to>
      <xdr:col>22</xdr:col>
      <xdr:colOff>415925</xdr:colOff>
      <xdr:row>39</xdr:row>
      <xdr:rowOff>149162</xdr:rowOff>
    </xdr:to>
    <xdr:sp macro="" textlink="">
      <xdr:nvSpPr>
        <xdr:cNvPr id="515" name="円/楕円 514"/>
        <xdr:cNvSpPr/>
      </xdr:nvSpPr>
      <xdr:spPr>
        <a:xfrm>
          <a:off x="15430500" y="67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140289</xdr:rowOff>
    </xdr:from>
    <xdr:ext cx="378565" cy="259045"/>
    <xdr:sp macro="" textlink="">
      <xdr:nvSpPr>
        <xdr:cNvPr id="516" name="テキスト ボックス 515"/>
        <xdr:cNvSpPr txBox="1"/>
      </xdr:nvSpPr>
      <xdr:spPr>
        <a:xfrm>
          <a:off x="15292017" y="682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48075</xdr:rowOff>
    </xdr:from>
    <xdr:to>
      <xdr:col>21</xdr:col>
      <xdr:colOff>212725</xdr:colOff>
      <xdr:row>39</xdr:row>
      <xdr:rowOff>149675</xdr:rowOff>
    </xdr:to>
    <xdr:sp macro="" textlink="">
      <xdr:nvSpPr>
        <xdr:cNvPr id="517" name="円/楕円 516"/>
        <xdr:cNvSpPr/>
      </xdr:nvSpPr>
      <xdr:spPr>
        <a:xfrm>
          <a:off x="14541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140802</xdr:rowOff>
    </xdr:from>
    <xdr:ext cx="249299" cy="259045"/>
    <xdr:sp macro="" textlink="">
      <xdr:nvSpPr>
        <xdr:cNvPr id="518" name="テキスト ボックス 517"/>
        <xdr:cNvSpPr txBox="1"/>
      </xdr:nvSpPr>
      <xdr:spPr>
        <a:xfrm>
          <a:off x="14467649"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44971</xdr:rowOff>
    </xdr:from>
    <xdr:to>
      <xdr:col>20</xdr:col>
      <xdr:colOff>9525</xdr:colOff>
      <xdr:row>39</xdr:row>
      <xdr:rowOff>146571</xdr:rowOff>
    </xdr:to>
    <xdr:sp macro="" textlink="">
      <xdr:nvSpPr>
        <xdr:cNvPr id="519" name="円/楕円 518"/>
        <xdr:cNvSpPr/>
      </xdr:nvSpPr>
      <xdr:spPr>
        <a:xfrm>
          <a:off x="13652500" y="6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137698</xdr:rowOff>
    </xdr:from>
    <xdr:ext cx="469744" cy="259045"/>
    <xdr:sp macro="" textlink="">
      <xdr:nvSpPr>
        <xdr:cNvPr id="520" name="テキスト ボックス 519"/>
        <xdr:cNvSpPr txBox="1"/>
      </xdr:nvSpPr>
      <xdr:spPr>
        <a:xfrm>
          <a:off x="13468427" y="682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47258</xdr:rowOff>
    </xdr:from>
    <xdr:to>
      <xdr:col>18</xdr:col>
      <xdr:colOff>492125</xdr:colOff>
      <xdr:row>39</xdr:row>
      <xdr:rowOff>148858</xdr:rowOff>
    </xdr:to>
    <xdr:sp macro="" textlink="">
      <xdr:nvSpPr>
        <xdr:cNvPr id="521" name="円/楕円 520"/>
        <xdr:cNvSpPr/>
      </xdr:nvSpPr>
      <xdr:spPr>
        <a:xfrm>
          <a:off x="12763500" y="67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139985</xdr:rowOff>
    </xdr:from>
    <xdr:ext cx="378565" cy="259045"/>
    <xdr:sp macro="" textlink="">
      <xdr:nvSpPr>
        <xdr:cNvPr id="522" name="テキスト ボックス 521"/>
        <xdr:cNvSpPr txBox="1"/>
      </xdr:nvSpPr>
      <xdr:spPr>
        <a:xfrm>
          <a:off x="12625017" y="682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161054</xdr:rowOff>
    </xdr:from>
    <xdr:to>
      <xdr:col>23</xdr:col>
      <xdr:colOff>517525</xdr:colOff>
      <xdr:row>78</xdr:row>
      <xdr:rowOff>20678</xdr:rowOff>
    </xdr:to>
    <xdr:cxnSp macro="">
      <xdr:nvCxnSpPr>
        <xdr:cNvPr id="610" name="直線コネクタ 609"/>
        <xdr:cNvCxnSpPr/>
      </xdr:nvCxnSpPr>
      <xdr:spPr>
        <a:xfrm>
          <a:off x="15481300" y="13362704"/>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161054</xdr:rowOff>
    </xdr:from>
    <xdr:to>
      <xdr:col>22</xdr:col>
      <xdr:colOff>365125</xdr:colOff>
      <xdr:row>78</xdr:row>
      <xdr:rowOff>26781</xdr:rowOff>
    </xdr:to>
    <xdr:cxnSp macro="">
      <xdr:nvCxnSpPr>
        <xdr:cNvPr id="613" name="直線コネクタ 612"/>
        <xdr:cNvCxnSpPr/>
      </xdr:nvCxnSpPr>
      <xdr:spPr>
        <a:xfrm flipV="1">
          <a:off x="14592300" y="13362704"/>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26781</xdr:rowOff>
    </xdr:from>
    <xdr:to>
      <xdr:col>21</xdr:col>
      <xdr:colOff>161925</xdr:colOff>
      <xdr:row>78</xdr:row>
      <xdr:rowOff>44628</xdr:rowOff>
    </xdr:to>
    <xdr:cxnSp macro="">
      <xdr:nvCxnSpPr>
        <xdr:cNvPr id="616" name="直線コネクタ 615"/>
        <xdr:cNvCxnSpPr/>
      </xdr:nvCxnSpPr>
      <xdr:spPr>
        <a:xfrm flipV="1">
          <a:off x="13703300" y="13399881"/>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27046</xdr:rowOff>
    </xdr:from>
    <xdr:to>
      <xdr:col>19</xdr:col>
      <xdr:colOff>644525</xdr:colOff>
      <xdr:row>78</xdr:row>
      <xdr:rowOff>44628</xdr:rowOff>
    </xdr:to>
    <xdr:cxnSp macro="">
      <xdr:nvCxnSpPr>
        <xdr:cNvPr id="619" name="直線コネクタ 618"/>
        <xdr:cNvCxnSpPr/>
      </xdr:nvCxnSpPr>
      <xdr:spPr>
        <a:xfrm>
          <a:off x="12814300" y="13400146"/>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141328</xdr:rowOff>
    </xdr:from>
    <xdr:to>
      <xdr:col>23</xdr:col>
      <xdr:colOff>568325</xdr:colOff>
      <xdr:row>78</xdr:row>
      <xdr:rowOff>71478</xdr:rowOff>
    </xdr:to>
    <xdr:sp macro="" textlink="">
      <xdr:nvSpPr>
        <xdr:cNvPr id="629" name="円/楕円 628"/>
        <xdr:cNvSpPr/>
      </xdr:nvSpPr>
      <xdr:spPr>
        <a:xfrm>
          <a:off x="16268700" y="133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164205</xdr:rowOff>
    </xdr:from>
    <xdr:ext cx="599010" cy="259045"/>
    <xdr:sp macro="" textlink="">
      <xdr:nvSpPr>
        <xdr:cNvPr id="630" name="公債費該当値テキスト"/>
        <xdr:cNvSpPr txBox="1"/>
      </xdr:nvSpPr>
      <xdr:spPr>
        <a:xfrm>
          <a:off x="16370300" y="1319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110254</xdr:rowOff>
    </xdr:from>
    <xdr:to>
      <xdr:col>22</xdr:col>
      <xdr:colOff>415925</xdr:colOff>
      <xdr:row>78</xdr:row>
      <xdr:rowOff>40404</xdr:rowOff>
    </xdr:to>
    <xdr:sp macro="" textlink="">
      <xdr:nvSpPr>
        <xdr:cNvPr id="631" name="円/楕円 630"/>
        <xdr:cNvSpPr/>
      </xdr:nvSpPr>
      <xdr:spPr>
        <a:xfrm>
          <a:off x="15430500" y="133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56931</xdr:rowOff>
    </xdr:from>
    <xdr:ext cx="599010" cy="259045"/>
    <xdr:sp macro="" textlink="">
      <xdr:nvSpPr>
        <xdr:cNvPr id="632" name="テキスト ボックス 631"/>
        <xdr:cNvSpPr txBox="1"/>
      </xdr:nvSpPr>
      <xdr:spPr>
        <a:xfrm>
          <a:off x="15181794" y="1308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147431</xdr:rowOff>
    </xdr:from>
    <xdr:to>
      <xdr:col>21</xdr:col>
      <xdr:colOff>212725</xdr:colOff>
      <xdr:row>78</xdr:row>
      <xdr:rowOff>77581</xdr:rowOff>
    </xdr:to>
    <xdr:sp macro="" textlink="">
      <xdr:nvSpPr>
        <xdr:cNvPr id="633" name="円/楕円 632"/>
        <xdr:cNvSpPr/>
      </xdr:nvSpPr>
      <xdr:spPr>
        <a:xfrm>
          <a:off x="14541500" y="133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94108</xdr:rowOff>
    </xdr:from>
    <xdr:ext cx="599010" cy="259045"/>
    <xdr:sp macro="" textlink="">
      <xdr:nvSpPr>
        <xdr:cNvPr id="634" name="テキスト ボックス 633"/>
        <xdr:cNvSpPr txBox="1"/>
      </xdr:nvSpPr>
      <xdr:spPr>
        <a:xfrm>
          <a:off x="14292794" y="1312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165278</xdr:rowOff>
    </xdr:from>
    <xdr:to>
      <xdr:col>20</xdr:col>
      <xdr:colOff>9525</xdr:colOff>
      <xdr:row>78</xdr:row>
      <xdr:rowOff>95428</xdr:rowOff>
    </xdr:to>
    <xdr:sp macro="" textlink="">
      <xdr:nvSpPr>
        <xdr:cNvPr id="635" name="円/楕円 634"/>
        <xdr:cNvSpPr/>
      </xdr:nvSpPr>
      <xdr:spPr>
        <a:xfrm>
          <a:off x="13652500" y="133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86555</xdr:rowOff>
    </xdr:from>
    <xdr:ext cx="599010" cy="259045"/>
    <xdr:sp macro="" textlink="">
      <xdr:nvSpPr>
        <xdr:cNvPr id="636" name="テキスト ボックス 635"/>
        <xdr:cNvSpPr txBox="1"/>
      </xdr:nvSpPr>
      <xdr:spPr>
        <a:xfrm>
          <a:off x="13403794" y="1345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147696</xdr:rowOff>
    </xdr:from>
    <xdr:to>
      <xdr:col>18</xdr:col>
      <xdr:colOff>492125</xdr:colOff>
      <xdr:row>78</xdr:row>
      <xdr:rowOff>77846</xdr:rowOff>
    </xdr:to>
    <xdr:sp macro="" textlink="">
      <xdr:nvSpPr>
        <xdr:cNvPr id="637" name="円/楕円 636"/>
        <xdr:cNvSpPr/>
      </xdr:nvSpPr>
      <xdr:spPr>
        <a:xfrm>
          <a:off x="127635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94373</xdr:rowOff>
    </xdr:from>
    <xdr:ext cx="599010" cy="259045"/>
    <xdr:sp macro="" textlink="">
      <xdr:nvSpPr>
        <xdr:cNvPr id="638" name="テキスト ボックス 637"/>
        <xdr:cNvSpPr txBox="1"/>
      </xdr:nvSpPr>
      <xdr:spPr>
        <a:xfrm>
          <a:off x="12514794" y="1312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114054</xdr:rowOff>
    </xdr:from>
    <xdr:to>
      <xdr:col>23</xdr:col>
      <xdr:colOff>517525</xdr:colOff>
      <xdr:row>98</xdr:row>
      <xdr:rowOff>151160</xdr:rowOff>
    </xdr:to>
    <xdr:cxnSp macro="">
      <xdr:nvCxnSpPr>
        <xdr:cNvPr id="667" name="直線コネクタ 666"/>
        <xdr:cNvCxnSpPr/>
      </xdr:nvCxnSpPr>
      <xdr:spPr>
        <a:xfrm flipV="1">
          <a:off x="15481300" y="16916154"/>
          <a:ext cx="8382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151160</xdr:rowOff>
    </xdr:from>
    <xdr:to>
      <xdr:col>22</xdr:col>
      <xdr:colOff>365125</xdr:colOff>
      <xdr:row>98</xdr:row>
      <xdr:rowOff>153470</xdr:rowOff>
    </xdr:to>
    <xdr:cxnSp macro="">
      <xdr:nvCxnSpPr>
        <xdr:cNvPr id="670" name="直線コネクタ 669"/>
        <xdr:cNvCxnSpPr/>
      </xdr:nvCxnSpPr>
      <xdr:spPr>
        <a:xfrm flipV="1">
          <a:off x="14592300" y="16953260"/>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153470</xdr:rowOff>
    </xdr:from>
    <xdr:to>
      <xdr:col>21</xdr:col>
      <xdr:colOff>161925</xdr:colOff>
      <xdr:row>99</xdr:row>
      <xdr:rowOff>1250</xdr:rowOff>
    </xdr:to>
    <xdr:cxnSp macro="">
      <xdr:nvCxnSpPr>
        <xdr:cNvPr id="673" name="直線コネクタ 672"/>
        <xdr:cNvCxnSpPr/>
      </xdr:nvCxnSpPr>
      <xdr:spPr>
        <a:xfrm flipV="1">
          <a:off x="13703300" y="1695557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625</xdr:rowOff>
    </xdr:from>
    <xdr:to>
      <xdr:col>19</xdr:col>
      <xdr:colOff>644525</xdr:colOff>
      <xdr:row>99</xdr:row>
      <xdr:rowOff>1250</xdr:rowOff>
    </xdr:to>
    <xdr:cxnSp macro="">
      <xdr:nvCxnSpPr>
        <xdr:cNvPr id="676" name="直線コネクタ 675"/>
        <xdr:cNvCxnSpPr/>
      </xdr:nvCxnSpPr>
      <xdr:spPr>
        <a:xfrm>
          <a:off x="12814300" y="16974175"/>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63254</xdr:rowOff>
    </xdr:from>
    <xdr:to>
      <xdr:col>23</xdr:col>
      <xdr:colOff>568325</xdr:colOff>
      <xdr:row>98</xdr:row>
      <xdr:rowOff>164854</xdr:rowOff>
    </xdr:to>
    <xdr:sp macro="" textlink="">
      <xdr:nvSpPr>
        <xdr:cNvPr id="686" name="円/楕円 685"/>
        <xdr:cNvSpPr/>
      </xdr:nvSpPr>
      <xdr:spPr>
        <a:xfrm>
          <a:off x="16268700" y="16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100360</xdr:rowOff>
    </xdr:from>
    <xdr:to>
      <xdr:col>22</xdr:col>
      <xdr:colOff>415925</xdr:colOff>
      <xdr:row>99</xdr:row>
      <xdr:rowOff>30510</xdr:rowOff>
    </xdr:to>
    <xdr:sp macro="" textlink="">
      <xdr:nvSpPr>
        <xdr:cNvPr id="688" name="円/楕円 687"/>
        <xdr:cNvSpPr/>
      </xdr:nvSpPr>
      <xdr:spPr>
        <a:xfrm>
          <a:off x="15430500" y="169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21637</xdr:rowOff>
    </xdr:from>
    <xdr:ext cx="534377" cy="259045"/>
    <xdr:sp macro="" textlink="">
      <xdr:nvSpPr>
        <xdr:cNvPr id="689" name="テキスト ボックス 688"/>
        <xdr:cNvSpPr txBox="1"/>
      </xdr:nvSpPr>
      <xdr:spPr>
        <a:xfrm>
          <a:off x="15214111" y="169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102670</xdr:rowOff>
    </xdr:from>
    <xdr:to>
      <xdr:col>21</xdr:col>
      <xdr:colOff>212725</xdr:colOff>
      <xdr:row>99</xdr:row>
      <xdr:rowOff>32820</xdr:rowOff>
    </xdr:to>
    <xdr:sp macro="" textlink="">
      <xdr:nvSpPr>
        <xdr:cNvPr id="690" name="円/楕円 689"/>
        <xdr:cNvSpPr/>
      </xdr:nvSpPr>
      <xdr:spPr>
        <a:xfrm>
          <a:off x="14541500" y="169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23947</xdr:rowOff>
    </xdr:from>
    <xdr:ext cx="534377" cy="259045"/>
    <xdr:sp macro="" textlink="">
      <xdr:nvSpPr>
        <xdr:cNvPr id="691" name="テキスト ボックス 690"/>
        <xdr:cNvSpPr txBox="1"/>
      </xdr:nvSpPr>
      <xdr:spPr>
        <a:xfrm>
          <a:off x="14325111" y="1699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121900</xdr:rowOff>
    </xdr:from>
    <xdr:to>
      <xdr:col>20</xdr:col>
      <xdr:colOff>9525</xdr:colOff>
      <xdr:row>99</xdr:row>
      <xdr:rowOff>52050</xdr:rowOff>
    </xdr:to>
    <xdr:sp macro="" textlink="">
      <xdr:nvSpPr>
        <xdr:cNvPr id="692" name="円/楕円 691"/>
        <xdr:cNvSpPr/>
      </xdr:nvSpPr>
      <xdr:spPr>
        <a:xfrm>
          <a:off x="13652500" y="169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43177</xdr:rowOff>
    </xdr:from>
    <xdr:ext cx="534377" cy="259045"/>
    <xdr:sp macro="" textlink="">
      <xdr:nvSpPr>
        <xdr:cNvPr id="693" name="テキスト ボックス 692"/>
        <xdr:cNvSpPr txBox="1"/>
      </xdr:nvSpPr>
      <xdr:spPr>
        <a:xfrm>
          <a:off x="13436111" y="170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121275</xdr:rowOff>
    </xdr:from>
    <xdr:to>
      <xdr:col>18</xdr:col>
      <xdr:colOff>492125</xdr:colOff>
      <xdr:row>99</xdr:row>
      <xdr:rowOff>51425</xdr:rowOff>
    </xdr:to>
    <xdr:sp macro="" textlink="">
      <xdr:nvSpPr>
        <xdr:cNvPr id="694" name="円/楕円 693"/>
        <xdr:cNvSpPr/>
      </xdr:nvSpPr>
      <xdr:spPr>
        <a:xfrm>
          <a:off x="12763500" y="1692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42552</xdr:rowOff>
    </xdr:from>
    <xdr:ext cx="534377" cy="259045"/>
    <xdr:sp macro="" textlink="">
      <xdr:nvSpPr>
        <xdr:cNvPr id="695" name="テキスト ボックス 694"/>
        <xdr:cNvSpPr txBox="1"/>
      </xdr:nvSpPr>
      <xdr:spPr>
        <a:xfrm>
          <a:off x="12547111" y="170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138100</xdr:rowOff>
    </xdr:from>
    <xdr:to>
      <xdr:col>32</xdr:col>
      <xdr:colOff>187325</xdr:colOff>
      <xdr:row>38</xdr:row>
      <xdr:rowOff>138877</xdr:rowOff>
    </xdr:to>
    <xdr:cxnSp macro="">
      <xdr:nvCxnSpPr>
        <xdr:cNvPr id="722" name="直線コネクタ 721"/>
        <xdr:cNvCxnSpPr/>
      </xdr:nvCxnSpPr>
      <xdr:spPr>
        <a:xfrm>
          <a:off x="21323300" y="665320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138100</xdr:rowOff>
    </xdr:from>
    <xdr:to>
      <xdr:col>31</xdr:col>
      <xdr:colOff>34925</xdr:colOff>
      <xdr:row>38</xdr:row>
      <xdr:rowOff>138557</xdr:rowOff>
    </xdr:to>
    <xdr:cxnSp macro="">
      <xdr:nvCxnSpPr>
        <xdr:cNvPr id="725" name="直線コネクタ 724"/>
        <xdr:cNvCxnSpPr/>
      </xdr:nvCxnSpPr>
      <xdr:spPr>
        <a:xfrm flipV="1">
          <a:off x="20434300" y="66532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138557</xdr:rowOff>
    </xdr:from>
    <xdr:to>
      <xdr:col>29</xdr:col>
      <xdr:colOff>517525</xdr:colOff>
      <xdr:row>38</xdr:row>
      <xdr:rowOff>139334</xdr:rowOff>
    </xdr:to>
    <xdr:cxnSp macro="">
      <xdr:nvCxnSpPr>
        <xdr:cNvPr id="728" name="直線コネクタ 727"/>
        <xdr:cNvCxnSpPr/>
      </xdr:nvCxnSpPr>
      <xdr:spPr>
        <a:xfrm flipV="1">
          <a:off x="19545300" y="665365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138968</xdr:rowOff>
    </xdr:from>
    <xdr:to>
      <xdr:col>28</xdr:col>
      <xdr:colOff>314325</xdr:colOff>
      <xdr:row>38</xdr:row>
      <xdr:rowOff>139334</xdr:rowOff>
    </xdr:to>
    <xdr:cxnSp macro="">
      <xdr:nvCxnSpPr>
        <xdr:cNvPr id="731" name="直線コネクタ 730"/>
        <xdr:cNvCxnSpPr/>
      </xdr:nvCxnSpPr>
      <xdr:spPr>
        <a:xfrm>
          <a:off x="18656300" y="6654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88077</xdr:rowOff>
    </xdr:from>
    <xdr:to>
      <xdr:col>32</xdr:col>
      <xdr:colOff>238125</xdr:colOff>
      <xdr:row>39</xdr:row>
      <xdr:rowOff>18227</xdr:rowOff>
    </xdr:to>
    <xdr:sp macro="" textlink="">
      <xdr:nvSpPr>
        <xdr:cNvPr id="741" name="円/楕円 740"/>
        <xdr:cNvSpPr/>
      </xdr:nvSpPr>
      <xdr:spPr>
        <a:xfrm>
          <a:off x="221107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13932" cy="259045"/>
    <xdr:sp macro="" textlink="">
      <xdr:nvSpPr>
        <xdr:cNvPr id="742" name="投資及び出資金該当値テキスト"/>
        <xdr:cNvSpPr txBox="1"/>
      </xdr:nvSpPr>
      <xdr:spPr>
        <a:xfrm>
          <a:off x="22212300" y="6530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87300</xdr:rowOff>
    </xdr:from>
    <xdr:to>
      <xdr:col>31</xdr:col>
      <xdr:colOff>85725</xdr:colOff>
      <xdr:row>39</xdr:row>
      <xdr:rowOff>17450</xdr:rowOff>
    </xdr:to>
    <xdr:sp macro="" textlink="">
      <xdr:nvSpPr>
        <xdr:cNvPr id="743" name="円/楕円 742"/>
        <xdr:cNvSpPr/>
      </xdr:nvSpPr>
      <xdr:spPr>
        <a:xfrm>
          <a:off x="21272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8577</xdr:rowOff>
    </xdr:from>
    <xdr:ext cx="313932" cy="259045"/>
    <xdr:sp macro="" textlink="">
      <xdr:nvSpPr>
        <xdr:cNvPr id="744" name="テキスト ボックス 743"/>
        <xdr:cNvSpPr txBox="1"/>
      </xdr:nvSpPr>
      <xdr:spPr>
        <a:xfrm>
          <a:off x="21166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87757</xdr:rowOff>
    </xdr:from>
    <xdr:to>
      <xdr:col>29</xdr:col>
      <xdr:colOff>568325</xdr:colOff>
      <xdr:row>39</xdr:row>
      <xdr:rowOff>17907</xdr:rowOff>
    </xdr:to>
    <xdr:sp macro="" textlink="">
      <xdr:nvSpPr>
        <xdr:cNvPr id="745" name="円/楕円 744"/>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9034</xdr:rowOff>
    </xdr:from>
    <xdr:ext cx="313932" cy="259045"/>
    <xdr:sp macro="" textlink="">
      <xdr:nvSpPr>
        <xdr:cNvPr id="746" name="テキスト ボックス 745"/>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88534</xdr:rowOff>
    </xdr:from>
    <xdr:to>
      <xdr:col>28</xdr:col>
      <xdr:colOff>365125</xdr:colOff>
      <xdr:row>39</xdr:row>
      <xdr:rowOff>18684</xdr:rowOff>
    </xdr:to>
    <xdr:sp macro="" textlink="">
      <xdr:nvSpPr>
        <xdr:cNvPr id="747" name="円/楕円 746"/>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9811</xdr:rowOff>
    </xdr:from>
    <xdr:ext cx="249299" cy="259045"/>
    <xdr:sp macro="" textlink="">
      <xdr:nvSpPr>
        <xdr:cNvPr id="748" name="テキスト ボックス 747"/>
        <xdr:cNvSpPr txBox="1"/>
      </xdr:nvSpPr>
      <xdr:spPr>
        <a:xfrm>
          <a:off x="19420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88168</xdr:rowOff>
    </xdr:from>
    <xdr:to>
      <xdr:col>27</xdr:col>
      <xdr:colOff>161925</xdr:colOff>
      <xdr:row>39</xdr:row>
      <xdr:rowOff>18318</xdr:rowOff>
    </xdr:to>
    <xdr:sp macro="" textlink="">
      <xdr:nvSpPr>
        <xdr:cNvPr id="749" name="円/楕円 748"/>
        <xdr:cNvSpPr/>
      </xdr:nvSpPr>
      <xdr:spPr>
        <a:xfrm>
          <a:off x="18605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9445</xdr:rowOff>
    </xdr:from>
    <xdr:ext cx="313932" cy="259045"/>
    <xdr:sp macro="" textlink="">
      <xdr:nvSpPr>
        <xdr:cNvPr id="750" name="テキスト ボックス 749"/>
        <xdr:cNvSpPr txBox="1"/>
      </xdr:nvSpPr>
      <xdr:spPr>
        <a:xfrm>
          <a:off x="18499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154250</xdr:rowOff>
    </xdr:from>
    <xdr:to>
      <xdr:col>32</xdr:col>
      <xdr:colOff>187325</xdr:colOff>
      <xdr:row>58</xdr:row>
      <xdr:rowOff>156765</xdr:rowOff>
    </xdr:to>
    <xdr:cxnSp macro="">
      <xdr:nvCxnSpPr>
        <xdr:cNvPr id="779" name="直線コネクタ 778"/>
        <xdr:cNvCxnSpPr/>
      </xdr:nvCxnSpPr>
      <xdr:spPr>
        <a:xfrm flipV="1">
          <a:off x="21323300" y="1009835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138397</xdr:rowOff>
    </xdr:from>
    <xdr:to>
      <xdr:col>31</xdr:col>
      <xdr:colOff>34925</xdr:colOff>
      <xdr:row>58</xdr:row>
      <xdr:rowOff>156765</xdr:rowOff>
    </xdr:to>
    <xdr:cxnSp macro="">
      <xdr:nvCxnSpPr>
        <xdr:cNvPr id="782" name="直線コネクタ 781"/>
        <xdr:cNvCxnSpPr/>
      </xdr:nvCxnSpPr>
      <xdr:spPr>
        <a:xfrm>
          <a:off x="20434300" y="10082497"/>
          <a:ext cx="889000" cy="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138397</xdr:rowOff>
    </xdr:from>
    <xdr:to>
      <xdr:col>29</xdr:col>
      <xdr:colOff>517525</xdr:colOff>
      <xdr:row>58</xdr:row>
      <xdr:rowOff>139361</xdr:rowOff>
    </xdr:to>
    <xdr:cxnSp macro="">
      <xdr:nvCxnSpPr>
        <xdr:cNvPr id="785" name="直線コネクタ 784"/>
        <xdr:cNvCxnSpPr/>
      </xdr:nvCxnSpPr>
      <xdr:spPr>
        <a:xfrm flipV="1">
          <a:off x="19545300" y="10082497"/>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139361</xdr:rowOff>
    </xdr:from>
    <xdr:to>
      <xdr:col>28</xdr:col>
      <xdr:colOff>314325</xdr:colOff>
      <xdr:row>58</xdr:row>
      <xdr:rowOff>151633</xdr:rowOff>
    </xdr:to>
    <xdr:cxnSp macro="">
      <xdr:nvCxnSpPr>
        <xdr:cNvPr id="788" name="直線コネクタ 787"/>
        <xdr:cNvCxnSpPr/>
      </xdr:nvCxnSpPr>
      <xdr:spPr>
        <a:xfrm flipV="1">
          <a:off x="18656300" y="10083461"/>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103450</xdr:rowOff>
    </xdr:from>
    <xdr:to>
      <xdr:col>32</xdr:col>
      <xdr:colOff>238125</xdr:colOff>
      <xdr:row>59</xdr:row>
      <xdr:rowOff>33600</xdr:rowOff>
    </xdr:to>
    <xdr:sp macro="" textlink="">
      <xdr:nvSpPr>
        <xdr:cNvPr id="798" name="円/楕円 797"/>
        <xdr:cNvSpPr/>
      </xdr:nvSpPr>
      <xdr:spPr>
        <a:xfrm>
          <a:off x="22110700" y="10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62827</xdr:rowOff>
    </xdr:from>
    <xdr:ext cx="534377" cy="259045"/>
    <xdr:sp macro="" textlink="">
      <xdr:nvSpPr>
        <xdr:cNvPr id="799" name="貸付金該当値テキスト"/>
        <xdr:cNvSpPr txBox="1"/>
      </xdr:nvSpPr>
      <xdr:spPr>
        <a:xfrm>
          <a:off x="22212300" y="983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105965</xdr:rowOff>
    </xdr:from>
    <xdr:to>
      <xdr:col>31</xdr:col>
      <xdr:colOff>85725</xdr:colOff>
      <xdr:row>59</xdr:row>
      <xdr:rowOff>36115</xdr:rowOff>
    </xdr:to>
    <xdr:sp macro="" textlink="">
      <xdr:nvSpPr>
        <xdr:cNvPr id="800" name="円/楕円 799"/>
        <xdr:cNvSpPr/>
      </xdr:nvSpPr>
      <xdr:spPr>
        <a:xfrm>
          <a:off x="21272500" y="100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52642</xdr:rowOff>
    </xdr:from>
    <xdr:ext cx="534377" cy="259045"/>
    <xdr:sp macro="" textlink="">
      <xdr:nvSpPr>
        <xdr:cNvPr id="801" name="テキスト ボックス 800"/>
        <xdr:cNvSpPr txBox="1"/>
      </xdr:nvSpPr>
      <xdr:spPr>
        <a:xfrm>
          <a:off x="21056111" y="98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87597</xdr:rowOff>
    </xdr:from>
    <xdr:to>
      <xdr:col>29</xdr:col>
      <xdr:colOff>568325</xdr:colOff>
      <xdr:row>59</xdr:row>
      <xdr:rowOff>17747</xdr:rowOff>
    </xdr:to>
    <xdr:sp macro="" textlink="">
      <xdr:nvSpPr>
        <xdr:cNvPr id="802" name="円/楕円 801"/>
        <xdr:cNvSpPr/>
      </xdr:nvSpPr>
      <xdr:spPr>
        <a:xfrm>
          <a:off x="20383500" y="100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34274</xdr:rowOff>
    </xdr:from>
    <xdr:ext cx="534377" cy="259045"/>
    <xdr:sp macro="" textlink="">
      <xdr:nvSpPr>
        <xdr:cNvPr id="803" name="テキスト ボックス 802"/>
        <xdr:cNvSpPr txBox="1"/>
      </xdr:nvSpPr>
      <xdr:spPr>
        <a:xfrm>
          <a:off x="20167111" y="980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88561</xdr:rowOff>
    </xdr:from>
    <xdr:to>
      <xdr:col>28</xdr:col>
      <xdr:colOff>365125</xdr:colOff>
      <xdr:row>59</xdr:row>
      <xdr:rowOff>18711</xdr:rowOff>
    </xdr:to>
    <xdr:sp macro="" textlink="">
      <xdr:nvSpPr>
        <xdr:cNvPr id="804" name="円/楕円 803"/>
        <xdr:cNvSpPr/>
      </xdr:nvSpPr>
      <xdr:spPr>
        <a:xfrm>
          <a:off x="19494500" y="100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35238</xdr:rowOff>
    </xdr:from>
    <xdr:ext cx="534377" cy="259045"/>
    <xdr:sp macro="" textlink="">
      <xdr:nvSpPr>
        <xdr:cNvPr id="805" name="テキスト ボックス 804"/>
        <xdr:cNvSpPr txBox="1"/>
      </xdr:nvSpPr>
      <xdr:spPr>
        <a:xfrm>
          <a:off x="19278111" y="98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100833</xdr:rowOff>
    </xdr:from>
    <xdr:to>
      <xdr:col>27</xdr:col>
      <xdr:colOff>161925</xdr:colOff>
      <xdr:row>59</xdr:row>
      <xdr:rowOff>30983</xdr:rowOff>
    </xdr:to>
    <xdr:sp macro="" textlink="">
      <xdr:nvSpPr>
        <xdr:cNvPr id="806" name="円/楕円 805"/>
        <xdr:cNvSpPr/>
      </xdr:nvSpPr>
      <xdr:spPr>
        <a:xfrm>
          <a:off x="18605500" y="100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47510</xdr:rowOff>
    </xdr:from>
    <xdr:ext cx="534377" cy="259045"/>
    <xdr:sp macro="" textlink="">
      <xdr:nvSpPr>
        <xdr:cNvPr id="807" name="テキスト ボックス 806"/>
        <xdr:cNvSpPr txBox="1"/>
      </xdr:nvSpPr>
      <xdr:spPr>
        <a:xfrm>
          <a:off x="18389111" y="98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79983</xdr:rowOff>
    </xdr:from>
    <xdr:to>
      <xdr:col>32</xdr:col>
      <xdr:colOff>187325</xdr:colOff>
      <xdr:row>77</xdr:row>
      <xdr:rowOff>53502</xdr:rowOff>
    </xdr:to>
    <xdr:cxnSp macro="">
      <xdr:nvCxnSpPr>
        <xdr:cNvPr id="834" name="直線コネクタ 833"/>
        <xdr:cNvCxnSpPr/>
      </xdr:nvCxnSpPr>
      <xdr:spPr>
        <a:xfrm flipV="1">
          <a:off x="21323300" y="13110183"/>
          <a:ext cx="838200" cy="1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39694</xdr:rowOff>
    </xdr:from>
    <xdr:to>
      <xdr:col>31</xdr:col>
      <xdr:colOff>34925</xdr:colOff>
      <xdr:row>77</xdr:row>
      <xdr:rowOff>53502</xdr:rowOff>
    </xdr:to>
    <xdr:cxnSp macro="">
      <xdr:nvCxnSpPr>
        <xdr:cNvPr id="837" name="直線コネクタ 836"/>
        <xdr:cNvCxnSpPr/>
      </xdr:nvCxnSpPr>
      <xdr:spPr>
        <a:xfrm>
          <a:off x="20434300" y="1324134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39694</xdr:rowOff>
    </xdr:from>
    <xdr:to>
      <xdr:col>29</xdr:col>
      <xdr:colOff>517525</xdr:colOff>
      <xdr:row>77</xdr:row>
      <xdr:rowOff>70219</xdr:rowOff>
    </xdr:to>
    <xdr:cxnSp macro="">
      <xdr:nvCxnSpPr>
        <xdr:cNvPr id="840" name="直線コネクタ 839"/>
        <xdr:cNvCxnSpPr/>
      </xdr:nvCxnSpPr>
      <xdr:spPr>
        <a:xfrm flipV="1">
          <a:off x="19545300" y="13241344"/>
          <a:ext cx="889000" cy="3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70219</xdr:rowOff>
    </xdr:from>
    <xdr:to>
      <xdr:col>28</xdr:col>
      <xdr:colOff>314325</xdr:colOff>
      <xdr:row>77</xdr:row>
      <xdr:rowOff>90128</xdr:rowOff>
    </xdr:to>
    <xdr:cxnSp macro="">
      <xdr:nvCxnSpPr>
        <xdr:cNvPr id="843" name="直線コネクタ 842"/>
        <xdr:cNvCxnSpPr/>
      </xdr:nvCxnSpPr>
      <xdr:spPr>
        <a:xfrm flipV="1">
          <a:off x="18656300" y="13271869"/>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29183</xdr:rowOff>
    </xdr:from>
    <xdr:to>
      <xdr:col>32</xdr:col>
      <xdr:colOff>238125</xdr:colOff>
      <xdr:row>76</xdr:row>
      <xdr:rowOff>130783</xdr:rowOff>
    </xdr:to>
    <xdr:sp macro="" textlink="">
      <xdr:nvSpPr>
        <xdr:cNvPr id="853" name="円/楕円 852"/>
        <xdr:cNvSpPr/>
      </xdr:nvSpPr>
      <xdr:spPr>
        <a:xfrm>
          <a:off x="22110700" y="130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52060</xdr:rowOff>
    </xdr:from>
    <xdr:ext cx="599010" cy="259045"/>
    <xdr:sp macro="" textlink="">
      <xdr:nvSpPr>
        <xdr:cNvPr id="854" name="繰出金該当値テキスト"/>
        <xdr:cNvSpPr txBox="1"/>
      </xdr:nvSpPr>
      <xdr:spPr>
        <a:xfrm>
          <a:off x="22212300" y="129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176,123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2702</xdr:rowOff>
    </xdr:from>
    <xdr:to>
      <xdr:col>31</xdr:col>
      <xdr:colOff>85725</xdr:colOff>
      <xdr:row>77</xdr:row>
      <xdr:rowOff>104302</xdr:rowOff>
    </xdr:to>
    <xdr:sp macro="" textlink="">
      <xdr:nvSpPr>
        <xdr:cNvPr id="855" name="円/楕円 854"/>
        <xdr:cNvSpPr/>
      </xdr:nvSpPr>
      <xdr:spPr>
        <a:xfrm>
          <a:off x="21272500" y="132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95429</xdr:rowOff>
    </xdr:from>
    <xdr:ext cx="599010" cy="259045"/>
    <xdr:sp macro="" textlink="">
      <xdr:nvSpPr>
        <xdr:cNvPr id="856" name="テキスト ボックス 855"/>
        <xdr:cNvSpPr txBox="1"/>
      </xdr:nvSpPr>
      <xdr:spPr>
        <a:xfrm>
          <a:off x="21023794" y="1329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160344</xdr:rowOff>
    </xdr:from>
    <xdr:to>
      <xdr:col>29</xdr:col>
      <xdr:colOff>568325</xdr:colOff>
      <xdr:row>77</xdr:row>
      <xdr:rowOff>90494</xdr:rowOff>
    </xdr:to>
    <xdr:sp macro="" textlink="">
      <xdr:nvSpPr>
        <xdr:cNvPr id="857" name="円/楕円 856"/>
        <xdr:cNvSpPr/>
      </xdr:nvSpPr>
      <xdr:spPr>
        <a:xfrm>
          <a:off x="20383500" y="131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107021</xdr:rowOff>
    </xdr:from>
    <xdr:ext cx="599010" cy="259045"/>
    <xdr:sp macro="" textlink="">
      <xdr:nvSpPr>
        <xdr:cNvPr id="858" name="テキスト ボックス 857"/>
        <xdr:cNvSpPr txBox="1"/>
      </xdr:nvSpPr>
      <xdr:spPr>
        <a:xfrm>
          <a:off x="20134794" y="129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19419</xdr:rowOff>
    </xdr:from>
    <xdr:to>
      <xdr:col>28</xdr:col>
      <xdr:colOff>365125</xdr:colOff>
      <xdr:row>77</xdr:row>
      <xdr:rowOff>121019</xdr:rowOff>
    </xdr:to>
    <xdr:sp macro="" textlink="">
      <xdr:nvSpPr>
        <xdr:cNvPr id="859" name="円/楕円 858"/>
        <xdr:cNvSpPr/>
      </xdr:nvSpPr>
      <xdr:spPr>
        <a:xfrm>
          <a:off x="19494500" y="132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112146</xdr:rowOff>
    </xdr:from>
    <xdr:ext cx="599010" cy="259045"/>
    <xdr:sp macro="" textlink="">
      <xdr:nvSpPr>
        <xdr:cNvPr id="860" name="テキスト ボックス 859"/>
        <xdr:cNvSpPr txBox="1"/>
      </xdr:nvSpPr>
      <xdr:spPr>
        <a:xfrm>
          <a:off x="19245794" y="1331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39328</xdr:rowOff>
    </xdr:from>
    <xdr:to>
      <xdr:col>27</xdr:col>
      <xdr:colOff>161925</xdr:colOff>
      <xdr:row>77</xdr:row>
      <xdr:rowOff>140928</xdr:rowOff>
    </xdr:to>
    <xdr:sp macro="" textlink="">
      <xdr:nvSpPr>
        <xdr:cNvPr id="861" name="円/楕円 860"/>
        <xdr:cNvSpPr/>
      </xdr:nvSpPr>
      <xdr:spPr>
        <a:xfrm>
          <a:off x="18605500" y="132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132055</xdr:rowOff>
    </xdr:from>
    <xdr:ext cx="534377" cy="259045"/>
    <xdr:sp macro="" textlink="">
      <xdr:nvSpPr>
        <xdr:cNvPr id="862" name="テキスト ボックス 861"/>
        <xdr:cNvSpPr txBox="1"/>
      </xdr:nvSpPr>
      <xdr:spPr>
        <a:xfrm>
          <a:off x="18389111" y="133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人当たり５，１８０，６４６円となっている。主な構成項目である普通建設事業費は、住民</a:t>
          </a:r>
          <a:r>
            <a:rPr kumimoji="1" lang="en-US" altLang="ja-JP" sz="1300">
              <a:latin typeface="ＭＳ Ｐゴシック"/>
            </a:rPr>
            <a:t>1</a:t>
          </a:r>
          <a:r>
            <a:rPr kumimoji="1" lang="ja-JP" altLang="en-US" sz="1300">
              <a:latin typeface="ＭＳ Ｐゴシック"/>
            </a:rPr>
            <a:t>人当たり１７４，５１２円となっており、昨年度は９５，２４１円であったため大幅に増額となった。その要因としては、総合体育館の建設事業により一時的に上昇したものと考えられる。例年類似団体平均よりも上回っていることから事務事業の見直しを行い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2,977
2,972
345.65
5,367,933
5,183,623
184,310
2,472,370
6,478,092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154940</xdr:rowOff>
    </xdr:from>
    <xdr:to>
      <xdr:col>6</xdr:col>
      <xdr:colOff>511175</xdr:colOff>
      <xdr:row>37</xdr:row>
      <xdr:rowOff>160998</xdr:rowOff>
    </xdr:to>
    <xdr:cxnSp macro="">
      <xdr:nvCxnSpPr>
        <xdr:cNvPr id="60" name="直線コネクタ 59"/>
        <xdr:cNvCxnSpPr/>
      </xdr:nvCxnSpPr>
      <xdr:spPr>
        <a:xfrm>
          <a:off x="3797300" y="6498590"/>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154940</xdr:rowOff>
    </xdr:from>
    <xdr:to>
      <xdr:col>5</xdr:col>
      <xdr:colOff>358775</xdr:colOff>
      <xdr:row>37</xdr:row>
      <xdr:rowOff>169900</xdr:rowOff>
    </xdr:to>
    <xdr:cxnSp macro="">
      <xdr:nvCxnSpPr>
        <xdr:cNvPr id="63" name="直線コネクタ 62"/>
        <xdr:cNvCxnSpPr/>
      </xdr:nvCxnSpPr>
      <xdr:spPr>
        <a:xfrm flipV="1">
          <a:off x="2908300" y="649859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163005</xdr:rowOff>
    </xdr:from>
    <xdr:to>
      <xdr:col>4</xdr:col>
      <xdr:colOff>155575</xdr:colOff>
      <xdr:row>37</xdr:row>
      <xdr:rowOff>169900</xdr:rowOff>
    </xdr:to>
    <xdr:cxnSp macro="">
      <xdr:nvCxnSpPr>
        <xdr:cNvPr id="66" name="直線コネクタ 65"/>
        <xdr:cNvCxnSpPr/>
      </xdr:nvCxnSpPr>
      <xdr:spPr>
        <a:xfrm>
          <a:off x="2019300" y="650665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158712</xdr:rowOff>
    </xdr:from>
    <xdr:to>
      <xdr:col>2</xdr:col>
      <xdr:colOff>638175</xdr:colOff>
      <xdr:row>37</xdr:row>
      <xdr:rowOff>163005</xdr:rowOff>
    </xdr:to>
    <xdr:cxnSp macro="">
      <xdr:nvCxnSpPr>
        <xdr:cNvPr id="69" name="直線コネクタ 68"/>
        <xdr:cNvCxnSpPr/>
      </xdr:nvCxnSpPr>
      <xdr:spPr>
        <a:xfrm>
          <a:off x="1130300" y="650236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110198</xdr:rowOff>
    </xdr:from>
    <xdr:to>
      <xdr:col>6</xdr:col>
      <xdr:colOff>561975</xdr:colOff>
      <xdr:row>38</xdr:row>
      <xdr:rowOff>40348</xdr:rowOff>
    </xdr:to>
    <xdr:sp macro="" textlink="">
      <xdr:nvSpPr>
        <xdr:cNvPr id="79" name="円/楕円 78"/>
        <xdr:cNvSpPr/>
      </xdr:nvSpPr>
      <xdr:spPr>
        <a:xfrm>
          <a:off x="4584700" y="64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104140</xdr:rowOff>
    </xdr:from>
    <xdr:to>
      <xdr:col>5</xdr:col>
      <xdr:colOff>409575</xdr:colOff>
      <xdr:row>38</xdr:row>
      <xdr:rowOff>34290</xdr:rowOff>
    </xdr:to>
    <xdr:sp macro="" textlink="">
      <xdr:nvSpPr>
        <xdr:cNvPr id="81" name="円/楕円 80"/>
        <xdr:cNvSpPr/>
      </xdr:nvSpPr>
      <xdr:spPr>
        <a:xfrm>
          <a:off x="3746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25417</xdr:rowOff>
    </xdr:from>
    <xdr:ext cx="534377" cy="259045"/>
    <xdr:sp macro="" textlink="">
      <xdr:nvSpPr>
        <xdr:cNvPr id="82" name="テキスト ボックス 81"/>
        <xdr:cNvSpPr txBox="1"/>
      </xdr:nvSpPr>
      <xdr:spPr>
        <a:xfrm>
          <a:off x="3530111" y="65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119100</xdr:rowOff>
    </xdr:from>
    <xdr:to>
      <xdr:col>4</xdr:col>
      <xdr:colOff>206375</xdr:colOff>
      <xdr:row>38</xdr:row>
      <xdr:rowOff>49250</xdr:rowOff>
    </xdr:to>
    <xdr:sp macro="" textlink="">
      <xdr:nvSpPr>
        <xdr:cNvPr id="83" name="円/楕円 82"/>
        <xdr:cNvSpPr/>
      </xdr:nvSpPr>
      <xdr:spPr>
        <a:xfrm>
          <a:off x="2857500" y="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40377</xdr:rowOff>
    </xdr:from>
    <xdr:ext cx="534377" cy="259045"/>
    <xdr:sp macro="" textlink="">
      <xdr:nvSpPr>
        <xdr:cNvPr id="84" name="テキスト ボックス 83"/>
        <xdr:cNvSpPr txBox="1"/>
      </xdr:nvSpPr>
      <xdr:spPr>
        <a:xfrm>
          <a:off x="2641111" y="65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112204</xdr:rowOff>
    </xdr:from>
    <xdr:to>
      <xdr:col>3</xdr:col>
      <xdr:colOff>3175</xdr:colOff>
      <xdr:row>38</xdr:row>
      <xdr:rowOff>42354</xdr:rowOff>
    </xdr:to>
    <xdr:sp macro="" textlink="">
      <xdr:nvSpPr>
        <xdr:cNvPr id="85" name="円/楕円 84"/>
        <xdr:cNvSpPr/>
      </xdr:nvSpPr>
      <xdr:spPr>
        <a:xfrm>
          <a:off x="1968500" y="64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33482</xdr:rowOff>
    </xdr:from>
    <xdr:ext cx="534377" cy="259045"/>
    <xdr:sp macro="" textlink="">
      <xdr:nvSpPr>
        <xdr:cNvPr id="86" name="テキスト ボックス 85"/>
        <xdr:cNvSpPr txBox="1"/>
      </xdr:nvSpPr>
      <xdr:spPr>
        <a:xfrm>
          <a:off x="1752111" y="65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107912</xdr:rowOff>
    </xdr:from>
    <xdr:to>
      <xdr:col>1</xdr:col>
      <xdr:colOff>485775</xdr:colOff>
      <xdr:row>38</xdr:row>
      <xdr:rowOff>38062</xdr:rowOff>
    </xdr:to>
    <xdr:sp macro="" textlink="">
      <xdr:nvSpPr>
        <xdr:cNvPr id="87" name="円/楕円 86"/>
        <xdr:cNvSpPr/>
      </xdr:nvSpPr>
      <xdr:spPr>
        <a:xfrm>
          <a:off x="1079500" y="6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29189</xdr:rowOff>
    </xdr:from>
    <xdr:ext cx="534377" cy="259045"/>
    <xdr:sp macro="" textlink="">
      <xdr:nvSpPr>
        <xdr:cNvPr id="88" name="テキスト ボックス 87"/>
        <xdr:cNvSpPr txBox="1"/>
      </xdr:nvSpPr>
      <xdr:spPr>
        <a:xfrm>
          <a:off x="863111" y="65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9670</xdr:rowOff>
    </xdr:from>
    <xdr:to>
      <xdr:col>6</xdr:col>
      <xdr:colOff>511175</xdr:colOff>
      <xdr:row>59</xdr:row>
      <xdr:rowOff>15582</xdr:rowOff>
    </xdr:to>
    <xdr:cxnSp macro="">
      <xdr:nvCxnSpPr>
        <xdr:cNvPr id="119" name="直線コネクタ 118"/>
        <xdr:cNvCxnSpPr/>
      </xdr:nvCxnSpPr>
      <xdr:spPr>
        <a:xfrm flipV="1">
          <a:off x="3797300" y="10125220"/>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116439</xdr:rowOff>
    </xdr:from>
    <xdr:to>
      <xdr:col>5</xdr:col>
      <xdr:colOff>358775</xdr:colOff>
      <xdr:row>59</xdr:row>
      <xdr:rowOff>15582</xdr:rowOff>
    </xdr:to>
    <xdr:cxnSp macro="">
      <xdr:nvCxnSpPr>
        <xdr:cNvPr id="122" name="直線コネクタ 121"/>
        <xdr:cNvCxnSpPr/>
      </xdr:nvCxnSpPr>
      <xdr:spPr>
        <a:xfrm>
          <a:off x="2908300" y="10060539"/>
          <a:ext cx="889000" cy="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116439</xdr:rowOff>
    </xdr:from>
    <xdr:to>
      <xdr:col>4</xdr:col>
      <xdr:colOff>155575</xdr:colOff>
      <xdr:row>59</xdr:row>
      <xdr:rowOff>26860</xdr:rowOff>
    </xdr:to>
    <xdr:cxnSp macro="">
      <xdr:nvCxnSpPr>
        <xdr:cNvPr id="125" name="直線コネクタ 124"/>
        <xdr:cNvCxnSpPr/>
      </xdr:nvCxnSpPr>
      <xdr:spPr>
        <a:xfrm flipV="1">
          <a:off x="2019300" y="10060539"/>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26860</xdr:rowOff>
    </xdr:from>
    <xdr:to>
      <xdr:col>2</xdr:col>
      <xdr:colOff>638175</xdr:colOff>
      <xdr:row>59</xdr:row>
      <xdr:rowOff>26923</xdr:rowOff>
    </xdr:to>
    <xdr:cxnSp macro="">
      <xdr:nvCxnSpPr>
        <xdr:cNvPr id="128" name="直線コネクタ 127"/>
        <xdr:cNvCxnSpPr/>
      </xdr:nvCxnSpPr>
      <xdr:spPr>
        <a:xfrm flipV="1">
          <a:off x="1130300" y="1014241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130320</xdr:rowOff>
    </xdr:from>
    <xdr:to>
      <xdr:col>6</xdr:col>
      <xdr:colOff>561975</xdr:colOff>
      <xdr:row>59</xdr:row>
      <xdr:rowOff>60470</xdr:rowOff>
    </xdr:to>
    <xdr:sp macro="" textlink="">
      <xdr:nvSpPr>
        <xdr:cNvPr id="138" name="円/楕円 137"/>
        <xdr:cNvSpPr/>
      </xdr:nvSpPr>
      <xdr:spPr>
        <a:xfrm>
          <a:off x="45847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136232</xdr:rowOff>
    </xdr:from>
    <xdr:to>
      <xdr:col>5</xdr:col>
      <xdr:colOff>409575</xdr:colOff>
      <xdr:row>59</xdr:row>
      <xdr:rowOff>66382</xdr:rowOff>
    </xdr:to>
    <xdr:sp macro="" textlink="">
      <xdr:nvSpPr>
        <xdr:cNvPr id="140" name="円/楕円 139"/>
        <xdr:cNvSpPr/>
      </xdr:nvSpPr>
      <xdr:spPr>
        <a:xfrm>
          <a:off x="3746500" y="100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57509</xdr:rowOff>
    </xdr:from>
    <xdr:ext cx="599010" cy="259045"/>
    <xdr:sp macro="" textlink="">
      <xdr:nvSpPr>
        <xdr:cNvPr id="141" name="テキスト ボックス 140"/>
        <xdr:cNvSpPr txBox="1"/>
      </xdr:nvSpPr>
      <xdr:spPr>
        <a:xfrm>
          <a:off x="3497794" y="1017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65639</xdr:rowOff>
    </xdr:from>
    <xdr:to>
      <xdr:col>4</xdr:col>
      <xdr:colOff>206375</xdr:colOff>
      <xdr:row>58</xdr:row>
      <xdr:rowOff>167239</xdr:rowOff>
    </xdr:to>
    <xdr:sp macro="" textlink="">
      <xdr:nvSpPr>
        <xdr:cNvPr id="142" name="円/楕円 141"/>
        <xdr:cNvSpPr/>
      </xdr:nvSpPr>
      <xdr:spPr>
        <a:xfrm>
          <a:off x="2857500" y="100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12316</xdr:rowOff>
    </xdr:from>
    <xdr:ext cx="599010" cy="259045"/>
    <xdr:sp macro="" textlink="">
      <xdr:nvSpPr>
        <xdr:cNvPr id="143" name="テキスト ボックス 142"/>
        <xdr:cNvSpPr txBox="1"/>
      </xdr:nvSpPr>
      <xdr:spPr>
        <a:xfrm>
          <a:off x="2608794" y="978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147510</xdr:rowOff>
    </xdr:from>
    <xdr:to>
      <xdr:col>3</xdr:col>
      <xdr:colOff>3175</xdr:colOff>
      <xdr:row>59</xdr:row>
      <xdr:rowOff>77660</xdr:rowOff>
    </xdr:to>
    <xdr:sp macro="" textlink="">
      <xdr:nvSpPr>
        <xdr:cNvPr id="144" name="円/楕円 143"/>
        <xdr:cNvSpPr/>
      </xdr:nvSpPr>
      <xdr:spPr>
        <a:xfrm>
          <a:off x="1968500" y="10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68787</xdr:rowOff>
    </xdr:from>
    <xdr:ext cx="599010" cy="259045"/>
    <xdr:sp macro="" textlink="">
      <xdr:nvSpPr>
        <xdr:cNvPr id="145" name="テキスト ボックス 144"/>
        <xdr:cNvSpPr txBox="1"/>
      </xdr:nvSpPr>
      <xdr:spPr>
        <a:xfrm>
          <a:off x="1719794" y="101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147573</xdr:rowOff>
    </xdr:from>
    <xdr:to>
      <xdr:col>1</xdr:col>
      <xdr:colOff>485775</xdr:colOff>
      <xdr:row>59</xdr:row>
      <xdr:rowOff>77723</xdr:rowOff>
    </xdr:to>
    <xdr:sp macro="" textlink="">
      <xdr:nvSpPr>
        <xdr:cNvPr id="146" name="円/楕円 145"/>
        <xdr:cNvSpPr/>
      </xdr:nvSpPr>
      <xdr:spPr>
        <a:xfrm>
          <a:off x="1079500" y="100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68850</xdr:rowOff>
    </xdr:from>
    <xdr:ext cx="599010" cy="259045"/>
    <xdr:sp macro="" textlink="">
      <xdr:nvSpPr>
        <xdr:cNvPr id="147" name="テキスト ボックス 146"/>
        <xdr:cNvSpPr txBox="1"/>
      </xdr:nvSpPr>
      <xdr:spPr>
        <a:xfrm>
          <a:off x="830794" y="1018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80065</xdr:rowOff>
    </xdr:from>
    <xdr:to>
      <xdr:col>6</xdr:col>
      <xdr:colOff>511175</xdr:colOff>
      <xdr:row>78</xdr:row>
      <xdr:rowOff>92308</xdr:rowOff>
    </xdr:to>
    <xdr:cxnSp macro="">
      <xdr:nvCxnSpPr>
        <xdr:cNvPr id="180" name="直線コネクタ 179"/>
        <xdr:cNvCxnSpPr/>
      </xdr:nvCxnSpPr>
      <xdr:spPr>
        <a:xfrm flipV="1">
          <a:off x="3797300" y="13453165"/>
          <a:ext cx="8382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92132</xdr:rowOff>
    </xdr:from>
    <xdr:to>
      <xdr:col>5</xdr:col>
      <xdr:colOff>358775</xdr:colOff>
      <xdr:row>78</xdr:row>
      <xdr:rowOff>92308</xdr:rowOff>
    </xdr:to>
    <xdr:cxnSp macro="">
      <xdr:nvCxnSpPr>
        <xdr:cNvPr id="183" name="直線コネクタ 182"/>
        <xdr:cNvCxnSpPr/>
      </xdr:nvCxnSpPr>
      <xdr:spPr>
        <a:xfrm>
          <a:off x="2908300" y="1346523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92132</xdr:rowOff>
    </xdr:from>
    <xdr:to>
      <xdr:col>4</xdr:col>
      <xdr:colOff>155575</xdr:colOff>
      <xdr:row>78</xdr:row>
      <xdr:rowOff>109569</xdr:rowOff>
    </xdr:to>
    <xdr:cxnSp macro="">
      <xdr:nvCxnSpPr>
        <xdr:cNvPr id="186" name="直線コネクタ 185"/>
        <xdr:cNvCxnSpPr/>
      </xdr:nvCxnSpPr>
      <xdr:spPr>
        <a:xfrm flipV="1">
          <a:off x="2019300" y="13465232"/>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109569</xdr:rowOff>
    </xdr:from>
    <xdr:to>
      <xdr:col>2</xdr:col>
      <xdr:colOff>638175</xdr:colOff>
      <xdr:row>78</xdr:row>
      <xdr:rowOff>118982</xdr:rowOff>
    </xdr:to>
    <xdr:cxnSp macro="">
      <xdr:nvCxnSpPr>
        <xdr:cNvPr id="189" name="直線コネクタ 188"/>
        <xdr:cNvCxnSpPr/>
      </xdr:nvCxnSpPr>
      <xdr:spPr>
        <a:xfrm flipV="1">
          <a:off x="1130300" y="13482669"/>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29265</xdr:rowOff>
    </xdr:from>
    <xdr:to>
      <xdr:col>6</xdr:col>
      <xdr:colOff>561975</xdr:colOff>
      <xdr:row>78</xdr:row>
      <xdr:rowOff>130865</xdr:rowOff>
    </xdr:to>
    <xdr:sp macro="" textlink="">
      <xdr:nvSpPr>
        <xdr:cNvPr id="199" name="円/楕円 198"/>
        <xdr:cNvSpPr/>
      </xdr:nvSpPr>
      <xdr:spPr>
        <a:xfrm>
          <a:off x="4584700" y="134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160092</xdr:rowOff>
    </xdr:from>
    <xdr:ext cx="599010" cy="259045"/>
    <xdr:sp macro="" textlink="">
      <xdr:nvSpPr>
        <xdr:cNvPr id="200" name="民生費該当値テキスト"/>
        <xdr:cNvSpPr txBox="1"/>
      </xdr:nvSpPr>
      <xdr:spPr>
        <a:xfrm>
          <a:off x="4686300" y="1319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41508</xdr:rowOff>
    </xdr:from>
    <xdr:to>
      <xdr:col>5</xdr:col>
      <xdr:colOff>409575</xdr:colOff>
      <xdr:row>78</xdr:row>
      <xdr:rowOff>143108</xdr:rowOff>
    </xdr:to>
    <xdr:sp macro="" textlink="">
      <xdr:nvSpPr>
        <xdr:cNvPr id="201" name="円/楕円 200"/>
        <xdr:cNvSpPr/>
      </xdr:nvSpPr>
      <xdr:spPr>
        <a:xfrm>
          <a:off x="3746500" y="134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134235</xdr:rowOff>
    </xdr:from>
    <xdr:ext cx="599010" cy="259045"/>
    <xdr:sp macro="" textlink="">
      <xdr:nvSpPr>
        <xdr:cNvPr id="202" name="テキスト ボックス 201"/>
        <xdr:cNvSpPr txBox="1"/>
      </xdr:nvSpPr>
      <xdr:spPr>
        <a:xfrm>
          <a:off x="3497794" y="1350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41332</xdr:rowOff>
    </xdr:from>
    <xdr:to>
      <xdr:col>4</xdr:col>
      <xdr:colOff>206375</xdr:colOff>
      <xdr:row>78</xdr:row>
      <xdr:rowOff>142932</xdr:rowOff>
    </xdr:to>
    <xdr:sp macro="" textlink="">
      <xdr:nvSpPr>
        <xdr:cNvPr id="203" name="円/楕円 202"/>
        <xdr:cNvSpPr/>
      </xdr:nvSpPr>
      <xdr:spPr>
        <a:xfrm>
          <a:off x="2857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159459</xdr:rowOff>
    </xdr:from>
    <xdr:ext cx="599010" cy="259045"/>
    <xdr:sp macro="" textlink="">
      <xdr:nvSpPr>
        <xdr:cNvPr id="204" name="テキスト ボックス 203"/>
        <xdr:cNvSpPr txBox="1"/>
      </xdr:nvSpPr>
      <xdr:spPr>
        <a:xfrm>
          <a:off x="2608794" y="1318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58769</xdr:rowOff>
    </xdr:from>
    <xdr:to>
      <xdr:col>3</xdr:col>
      <xdr:colOff>3175</xdr:colOff>
      <xdr:row>78</xdr:row>
      <xdr:rowOff>160369</xdr:rowOff>
    </xdr:to>
    <xdr:sp macro="" textlink="">
      <xdr:nvSpPr>
        <xdr:cNvPr id="205" name="円/楕円 204"/>
        <xdr:cNvSpPr/>
      </xdr:nvSpPr>
      <xdr:spPr>
        <a:xfrm>
          <a:off x="1968500" y="134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5446</xdr:rowOff>
    </xdr:from>
    <xdr:ext cx="599010" cy="259045"/>
    <xdr:sp macro="" textlink="">
      <xdr:nvSpPr>
        <xdr:cNvPr id="206" name="テキスト ボックス 205"/>
        <xdr:cNvSpPr txBox="1"/>
      </xdr:nvSpPr>
      <xdr:spPr>
        <a:xfrm>
          <a:off x="1719794" y="1320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68182</xdr:rowOff>
    </xdr:from>
    <xdr:to>
      <xdr:col>1</xdr:col>
      <xdr:colOff>485775</xdr:colOff>
      <xdr:row>78</xdr:row>
      <xdr:rowOff>169782</xdr:rowOff>
    </xdr:to>
    <xdr:sp macro="" textlink="">
      <xdr:nvSpPr>
        <xdr:cNvPr id="207" name="円/楕円 206"/>
        <xdr:cNvSpPr/>
      </xdr:nvSpPr>
      <xdr:spPr>
        <a:xfrm>
          <a:off x="1079500" y="134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14859</xdr:rowOff>
    </xdr:from>
    <xdr:ext cx="599010" cy="259045"/>
    <xdr:sp macro="" textlink="">
      <xdr:nvSpPr>
        <xdr:cNvPr id="208" name="テキスト ボックス 207"/>
        <xdr:cNvSpPr txBox="1"/>
      </xdr:nvSpPr>
      <xdr:spPr>
        <a:xfrm>
          <a:off x="830794" y="13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89946</xdr:rowOff>
    </xdr:from>
    <xdr:to>
      <xdr:col>6</xdr:col>
      <xdr:colOff>511175</xdr:colOff>
      <xdr:row>97</xdr:row>
      <xdr:rowOff>140565</xdr:rowOff>
    </xdr:to>
    <xdr:cxnSp macro="">
      <xdr:nvCxnSpPr>
        <xdr:cNvPr id="237" name="直線コネクタ 236"/>
        <xdr:cNvCxnSpPr/>
      </xdr:nvCxnSpPr>
      <xdr:spPr>
        <a:xfrm>
          <a:off x="3797300" y="1672059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89946</xdr:rowOff>
    </xdr:from>
    <xdr:to>
      <xdr:col>5</xdr:col>
      <xdr:colOff>358775</xdr:colOff>
      <xdr:row>97</xdr:row>
      <xdr:rowOff>106535</xdr:rowOff>
    </xdr:to>
    <xdr:cxnSp macro="">
      <xdr:nvCxnSpPr>
        <xdr:cNvPr id="240" name="直線コネクタ 239"/>
        <xdr:cNvCxnSpPr/>
      </xdr:nvCxnSpPr>
      <xdr:spPr>
        <a:xfrm flipV="1">
          <a:off x="2908300" y="16720596"/>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106535</xdr:rowOff>
    </xdr:from>
    <xdr:to>
      <xdr:col>4</xdr:col>
      <xdr:colOff>155575</xdr:colOff>
      <xdr:row>97</xdr:row>
      <xdr:rowOff>127795</xdr:rowOff>
    </xdr:to>
    <xdr:cxnSp macro="">
      <xdr:nvCxnSpPr>
        <xdr:cNvPr id="243" name="直線コネクタ 242"/>
        <xdr:cNvCxnSpPr/>
      </xdr:nvCxnSpPr>
      <xdr:spPr>
        <a:xfrm flipV="1">
          <a:off x="2019300" y="1673718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127795</xdr:rowOff>
    </xdr:from>
    <xdr:to>
      <xdr:col>2</xdr:col>
      <xdr:colOff>638175</xdr:colOff>
      <xdr:row>97</xdr:row>
      <xdr:rowOff>131163</xdr:rowOff>
    </xdr:to>
    <xdr:cxnSp macro="">
      <xdr:nvCxnSpPr>
        <xdr:cNvPr id="246" name="直線コネクタ 245"/>
        <xdr:cNvCxnSpPr/>
      </xdr:nvCxnSpPr>
      <xdr:spPr>
        <a:xfrm flipV="1">
          <a:off x="1130300" y="16758445"/>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89765</xdr:rowOff>
    </xdr:from>
    <xdr:to>
      <xdr:col>6</xdr:col>
      <xdr:colOff>561975</xdr:colOff>
      <xdr:row>98</xdr:row>
      <xdr:rowOff>19915</xdr:rowOff>
    </xdr:to>
    <xdr:sp macro="" textlink="">
      <xdr:nvSpPr>
        <xdr:cNvPr id="256" name="円/楕円 255"/>
        <xdr:cNvSpPr/>
      </xdr:nvSpPr>
      <xdr:spPr>
        <a:xfrm>
          <a:off x="4584700" y="167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68192</xdr:rowOff>
    </xdr:from>
    <xdr:ext cx="599010" cy="259045"/>
    <xdr:sp macro="" textlink="">
      <xdr:nvSpPr>
        <xdr:cNvPr id="257" name="衛生費該当値テキスト"/>
        <xdr:cNvSpPr txBox="1"/>
      </xdr:nvSpPr>
      <xdr:spPr>
        <a:xfrm>
          <a:off x="4686300" y="166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39146</xdr:rowOff>
    </xdr:from>
    <xdr:to>
      <xdr:col>5</xdr:col>
      <xdr:colOff>409575</xdr:colOff>
      <xdr:row>97</xdr:row>
      <xdr:rowOff>140746</xdr:rowOff>
    </xdr:to>
    <xdr:sp macro="" textlink="">
      <xdr:nvSpPr>
        <xdr:cNvPr id="258" name="円/楕円 257"/>
        <xdr:cNvSpPr/>
      </xdr:nvSpPr>
      <xdr:spPr>
        <a:xfrm>
          <a:off x="3746500" y="166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157273</xdr:rowOff>
    </xdr:from>
    <xdr:ext cx="599010" cy="259045"/>
    <xdr:sp macro="" textlink="">
      <xdr:nvSpPr>
        <xdr:cNvPr id="259" name="テキスト ボックス 258"/>
        <xdr:cNvSpPr txBox="1"/>
      </xdr:nvSpPr>
      <xdr:spPr>
        <a:xfrm>
          <a:off x="3497794" y="1644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55735</xdr:rowOff>
    </xdr:from>
    <xdr:to>
      <xdr:col>4</xdr:col>
      <xdr:colOff>206375</xdr:colOff>
      <xdr:row>97</xdr:row>
      <xdr:rowOff>157335</xdr:rowOff>
    </xdr:to>
    <xdr:sp macro="" textlink="">
      <xdr:nvSpPr>
        <xdr:cNvPr id="260" name="円/楕円 259"/>
        <xdr:cNvSpPr/>
      </xdr:nvSpPr>
      <xdr:spPr>
        <a:xfrm>
          <a:off x="28575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2412</xdr:rowOff>
    </xdr:from>
    <xdr:ext cx="599010" cy="259045"/>
    <xdr:sp macro="" textlink="">
      <xdr:nvSpPr>
        <xdr:cNvPr id="261" name="テキスト ボックス 260"/>
        <xdr:cNvSpPr txBox="1"/>
      </xdr:nvSpPr>
      <xdr:spPr>
        <a:xfrm>
          <a:off x="2608794" y="1646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76995</xdr:rowOff>
    </xdr:from>
    <xdr:to>
      <xdr:col>3</xdr:col>
      <xdr:colOff>3175</xdr:colOff>
      <xdr:row>98</xdr:row>
      <xdr:rowOff>7145</xdr:rowOff>
    </xdr:to>
    <xdr:sp macro="" textlink="">
      <xdr:nvSpPr>
        <xdr:cNvPr id="262" name="円/楕円 261"/>
        <xdr:cNvSpPr/>
      </xdr:nvSpPr>
      <xdr:spPr>
        <a:xfrm>
          <a:off x="1968500" y="16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23672</xdr:rowOff>
    </xdr:from>
    <xdr:ext cx="599010" cy="259045"/>
    <xdr:sp macro="" textlink="">
      <xdr:nvSpPr>
        <xdr:cNvPr id="263" name="テキスト ボックス 262"/>
        <xdr:cNvSpPr txBox="1"/>
      </xdr:nvSpPr>
      <xdr:spPr>
        <a:xfrm>
          <a:off x="1719794" y="1648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80363</xdr:rowOff>
    </xdr:from>
    <xdr:to>
      <xdr:col>1</xdr:col>
      <xdr:colOff>485775</xdr:colOff>
      <xdr:row>98</xdr:row>
      <xdr:rowOff>10513</xdr:rowOff>
    </xdr:to>
    <xdr:sp macro="" textlink="">
      <xdr:nvSpPr>
        <xdr:cNvPr id="264" name="円/楕円 263"/>
        <xdr:cNvSpPr/>
      </xdr:nvSpPr>
      <xdr:spPr>
        <a:xfrm>
          <a:off x="1079500" y="167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27040</xdr:rowOff>
    </xdr:from>
    <xdr:ext cx="599010" cy="259045"/>
    <xdr:sp macro="" textlink="">
      <xdr:nvSpPr>
        <xdr:cNvPr id="265" name="テキスト ボックス 264"/>
        <xdr:cNvSpPr txBox="1"/>
      </xdr:nvSpPr>
      <xdr:spPr>
        <a:xfrm>
          <a:off x="830794" y="1648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52881</xdr:rowOff>
    </xdr:from>
    <xdr:to>
      <xdr:col>15</xdr:col>
      <xdr:colOff>180975</xdr:colOff>
      <xdr:row>39</xdr:row>
      <xdr:rowOff>60637</xdr:rowOff>
    </xdr:to>
    <xdr:cxnSp macro="">
      <xdr:nvCxnSpPr>
        <xdr:cNvPr id="296" name="直線コネクタ 295"/>
        <xdr:cNvCxnSpPr/>
      </xdr:nvCxnSpPr>
      <xdr:spPr>
        <a:xfrm>
          <a:off x="9639300" y="6739431"/>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52881</xdr:rowOff>
    </xdr:from>
    <xdr:to>
      <xdr:col>14</xdr:col>
      <xdr:colOff>28575</xdr:colOff>
      <xdr:row>39</xdr:row>
      <xdr:rowOff>54612</xdr:rowOff>
    </xdr:to>
    <xdr:cxnSp macro="">
      <xdr:nvCxnSpPr>
        <xdr:cNvPr id="299" name="直線コネクタ 298"/>
        <xdr:cNvCxnSpPr/>
      </xdr:nvCxnSpPr>
      <xdr:spPr>
        <a:xfrm flipV="1">
          <a:off x="8750300" y="673943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53371</xdr:rowOff>
    </xdr:from>
    <xdr:to>
      <xdr:col>12</xdr:col>
      <xdr:colOff>511175</xdr:colOff>
      <xdr:row>39</xdr:row>
      <xdr:rowOff>54612</xdr:rowOff>
    </xdr:to>
    <xdr:cxnSp macro="">
      <xdr:nvCxnSpPr>
        <xdr:cNvPr id="302" name="直線コネクタ 301"/>
        <xdr:cNvCxnSpPr/>
      </xdr:nvCxnSpPr>
      <xdr:spPr>
        <a:xfrm>
          <a:off x="7861300" y="6739921"/>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53371</xdr:rowOff>
    </xdr:from>
    <xdr:to>
      <xdr:col>11</xdr:col>
      <xdr:colOff>307975</xdr:colOff>
      <xdr:row>39</xdr:row>
      <xdr:rowOff>53632</xdr:rowOff>
    </xdr:to>
    <xdr:cxnSp macro="">
      <xdr:nvCxnSpPr>
        <xdr:cNvPr id="305" name="直線コネクタ 304"/>
        <xdr:cNvCxnSpPr/>
      </xdr:nvCxnSpPr>
      <xdr:spPr>
        <a:xfrm flipV="1">
          <a:off x="6972300" y="6739921"/>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9837</xdr:rowOff>
    </xdr:from>
    <xdr:to>
      <xdr:col>15</xdr:col>
      <xdr:colOff>231775</xdr:colOff>
      <xdr:row>39</xdr:row>
      <xdr:rowOff>111437</xdr:rowOff>
    </xdr:to>
    <xdr:sp macro="" textlink="">
      <xdr:nvSpPr>
        <xdr:cNvPr id="315" name="円/楕円 314"/>
        <xdr:cNvSpPr/>
      </xdr:nvSpPr>
      <xdr:spPr>
        <a:xfrm>
          <a:off x="104267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140664</xdr:rowOff>
    </xdr:from>
    <xdr:ext cx="469744" cy="259045"/>
    <xdr:sp macro="" textlink="">
      <xdr:nvSpPr>
        <xdr:cNvPr id="316" name="労働費該当値テキスト"/>
        <xdr:cNvSpPr txBox="1"/>
      </xdr:nvSpPr>
      <xdr:spPr>
        <a:xfrm>
          <a:off x="10528300" y="648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2081</xdr:rowOff>
    </xdr:from>
    <xdr:to>
      <xdr:col>14</xdr:col>
      <xdr:colOff>79375</xdr:colOff>
      <xdr:row>39</xdr:row>
      <xdr:rowOff>103681</xdr:rowOff>
    </xdr:to>
    <xdr:sp macro="" textlink="">
      <xdr:nvSpPr>
        <xdr:cNvPr id="317" name="円/楕円 316"/>
        <xdr:cNvSpPr/>
      </xdr:nvSpPr>
      <xdr:spPr>
        <a:xfrm>
          <a:off x="9588500" y="66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94808</xdr:rowOff>
    </xdr:from>
    <xdr:ext cx="469744" cy="259045"/>
    <xdr:sp macro="" textlink="">
      <xdr:nvSpPr>
        <xdr:cNvPr id="318" name="テキスト ボックス 317"/>
        <xdr:cNvSpPr txBox="1"/>
      </xdr:nvSpPr>
      <xdr:spPr>
        <a:xfrm>
          <a:off x="9404427" y="67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3812</xdr:rowOff>
    </xdr:from>
    <xdr:to>
      <xdr:col>12</xdr:col>
      <xdr:colOff>561975</xdr:colOff>
      <xdr:row>39</xdr:row>
      <xdr:rowOff>105412</xdr:rowOff>
    </xdr:to>
    <xdr:sp macro="" textlink="">
      <xdr:nvSpPr>
        <xdr:cNvPr id="319" name="円/楕円 318"/>
        <xdr:cNvSpPr/>
      </xdr:nvSpPr>
      <xdr:spPr>
        <a:xfrm>
          <a:off x="8699500" y="6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121939</xdr:rowOff>
    </xdr:from>
    <xdr:ext cx="469744" cy="259045"/>
    <xdr:sp macro="" textlink="">
      <xdr:nvSpPr>
        <xdr:cNvPr id="320" name="テキスト ボックス 319"/>
        <xdr:cNvSpPr txBox="1"/>
      </xdr:nvSpPr>
      <xdr:spPr>
        <a:xfrm>
          <a:off x="8515427" y="6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2571</xdr:rowOff>
    </xdr:from>
    <xdr:to>
      <xdr:col>11</xdr:col>
      <xdr:colOff>358775</xdr:colOff>
      <xdr:row>39</xdr:row>
      <xdr:rowOff>104171</xdr:rowOff>
    </xdr:to>
    <xdr:sp macro="" textlink="">
      <xdr:nvSpPr>
        <xdr:cNvPr id="321" name="円/楕円 320"/>
        <xdr:cNvSpPr/>
      </xdr:nvSpPr>
      <xdr:spPr>
        <a:xfrm>
          <a:off x="7810500" y="66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95298</xdr:rowOff>
    </xdr:from>
    <xdr:ext cx="469744" cy="259045"/>
    <xdr:sp macro="" textlink="">
      <xdr:nvSpPr>
        <xdr:cNvPr id="322" name="テキスト ボックス 321"/>
        <xdr:cNvSpPr txBox="1"/>
      </xdr:nvSpPr>
      <xdr:spPr>
        <a:xfrm>
          <a:off x="7626427" y="678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2832</xdr:rowOff>
    </xdr:from>
    <xdr:to>
      <xdr:col>10</xdr:col>
      <xdr:colOff>155575</xdr:colOff>
      <xdr:row>39</xdr:row>
      <xdr:rowOff>104432</xdr:rowOff>
    </xdr:to>
    <xdr:sp macro="" textlink="">
      <xdr:nvSpPr>
        <xdr:cNvPr id="323" name="円/楕円 322"/>
        <xdr:cNvSpPr/>
      </xdr:nvSpPr>
      <xdr:spPr>
        <a:xfrm>
          <a:off x="6921500" y="66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95559</xdr:rowOff>
    </xdr:from>
    <xdr:ext cx="469744" cy="259045"/>
    <xdr:sp macro="" textlink="">
      <xdr:nvSpPr>
        <xdr:cNvPr id="324" name="テキスト ボックス 323"/>
        <xdr:cNvSpPr txBox="1"/>
      </xdr:nvSpPr>
      <xdr:spPr>
        <a:xfrm>
          <a:off x="6737427" y="678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49833</xdr:rowOff>
    </xdr:from>
    <xdr:to>
      <xdr:col>15</xdr:col>
      <xdr:colOff>180975</xdr:colOff>
      <xdr:row>57</xdr:row>
      <xdr:rowOff>136334</xdr:rowOff>
    </xdr:to>
    <xdr:cxnSp macro="">
      <xdr:nvCxnSpPr>
        <xdr:cNvPr id="353" name="直線コネクタ 352"/>
        <xdr:cNvCxnSpPr/>
      </xdr:nvCxnSpPr>
      <xdr:spPr>
        <a:xfrm flipV="1">
          <a:off x="9639300" y="9822483"/>
          <a:ext cx="838200" cy="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102145</xdr:rowOff>
    </xdr:from>
    <xdr:to>
      <xdr:col>14</xdr:col>
      <xdr:colOff>28575</xdr:colOff>
      <xdr:row>57</xdr:row>
      <xdr:rowOff>136334</xdr:rowOff>
    </xdr:to>
    <xdr:cxnSp macro="">
      <xdr:nvCxnSpPr>
        <xdr:cNvPr id="356" name="直線コネクタ 355"/>
        <xdr:cNvCxnSpPr/>
      </xdr:nvCxnSpPr>
      <xdr:spPr>
        <a:xfrm>
          <a:off x="8750300" y="9874795"/>
          <a:ext cx="8890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102145</xdr:rowOff>
    </xdr:from>
    <xdr:to>
      <xdr:col>12</xdr:col>
      <xdr:colOff>511175</xdr:colOff>
      <xdr:row>57</xdr:row>
      <xdr:rowOff>138751</xdr:rowOff>
    </xdr:to>
    <xdr:cxnSp macro="">
      <xdr:nvCxnSpPr>
        <xdr:cNvPr id="359" name="直線コネクタ 358"/>
        <xdr:cNvCxnSpPr/>
      </xdr:nvCxnSpPr>
      <xdr:spPr>
        <a:xfrm flipV="1">
          <a:off x="7861300" y="9874795"/>
          <a:ext cx="889000" cy="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129594</xdr:rowOff>
    </xdr:from>
    <xdr:to>
      <xdr:col>11</xdr:col>
      <xdr:colOff>307975</xdr:colOff>
      <xdr:row>57</xdr:row>
      <xdr:rowOff>138751</xdr:rowOff>
    </xdr:to>
    <xdr:cxnSp macro="">
      <xdr:nvCxnSpPr>
        <xdr:cNvPr id="362" name="直線コネクタ 361"/>
        <xdr:cNvCxnSpPr/>
      </xdr:nvCxnSpPr>
      <xdr:spPr>
        <a:xfrm>
          <a:off x="6972300" y="990224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170483</xdr:rowOff>
    </xdr:from>
    <xdr:to>
      <xdr:col>15</xdr:col>
      <xdr:colOff>231775</xdr:colOff>
      <xdr:row>57</xdr:row>
      <xdr:rowOff>100633</xdr:rowOff>
    </xdr:to>
    <xdr:sp macro="" textlink="">
      <xdr:nvSpPr>
        <xdr:cNvPr id="372" name="円/楕円 371"/>
        <xdr:cNvSpPr/>
      </xdr:nvSpPr>
      <xdr:spPr>
        <a:xfrm>
          <a:off x="10426700" y="97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21910</xdr:rowOff>
    </xdr:from>
    <xdr:ext cx="599010" cy="259045"/>
    <xdr:sp macro="" textlink="">
      <xdr:nvSpPr>
        <xdr:cNvPr id="373" name="農林水産業費該当値テキスト"/>
        <xdr:cNvSpPr txBox="1"/>
      </xdr:nvSpPr>
      <xdr:spPr>
        <a:xfrm>
          <a:off x="10528300" y="96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85534</xdr:rowOff>
    </xdr:from>
    <xdr:to>
      <xdr:col>14</xdr:col>
      <xdr:colOff>79375</xdr:colOff>
      <xdr:row>58</xdr:row>
      <xdr:rowOff>15684</xdr:rowOff>
    </xdr:to>
    <xdr:sp macro="" textlink="">
      <xdr:nvSpPr>
        <xdr:cNvPr id="374" name="円/楕円 373"/>
        <xdr:cNvSpPr/>
      </xdr:nvSpPr>
      <xdr:spPr>
        <a:xfrm>
          <a:off x="9588500" y="98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32211</xdr:rowOff>
    </xdr:from>
    <xdr:ext cx="599010" cy="259045"/>
    <xdr:sp macro="" textlink="">
      <xdr:nvSpPr>
        <xdr:cNvPr id="375" name="テキスト ボックス 374"/>
        <xdr:cNvSpPr txBox="1"/>
      </xdr:nvSpPr>
      <xdr:spPr>
        <a:xfrm>
          <a:off x="9339794" y="963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51345</xdr:rowOff>
    </xdr:from>
    <xdr:to>
      <xdr:col>12</xdr:col>
      <xdr:colOff>561975</xdr:colOff>
      <xdr:row>57</xdr:row>
      <xdr:rowOff>152945</xdr:rowOff>
    </xdr:to>
    <xdr:sp macro="" textlink="">
      <xdr:nvSpPr>
        <xdr:cNvPr id="376" name="円/楕円 375"/>
        <xdr:cNvSpPr/>
      </xdr:nvSpPr>
      <xdr:spPr>
        <a:xfrm>
          <a:off x="8699500" y="9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169472</xdr:rowOff>
    </xdr:from>
    <xdr:ext cx="599010" cy="259045"/>
    <xdr:sp macro="" textlink="">
      <xdr:nvSpPr>
        <xdr:cNvPr id="377" name="テキスト ボックス 376"/>
        <xdr:cNvSpPr txBox="1"/>
      </xdr:nvSpPr>
      <xdr:spPr>
        <a:xfrm>
          <a:off x="8450794" y="9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87951</xdr:rowOff>
    </xdr:from>
    <xdr:to>
      <xdr:col>11</xdr:col>
      <xdr:colOff>358775</xdr:colOff>
      <xdr:row>58</xdr:row>
      <xdr:rowOff>18101</xdr:rowOff>
    </xdr:to>
    <xdr:sp macro="" textlink="">
      <xdr:nvSpPr>
        <xdr:cNvPr id="378" name="円/楕円 377"/>
        <xdr:cNvSpPr/>
      </xdr:nvSpPr>
      <xdr:spPr>
        <a:xfrm>
          <a:off x="7810500" y="98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34628</xdr:rowOff>
    </xdr:from>
    <xdr:ext cx="599010" cy="259045"/>
    <xdr:sp macro="" textlink="">
      <xdr:nvSpPr>
        <xdr:cNvPr id="379" name="テキスト ボックス 378"/>
        <xdr:cNvSpPr txBox="1"/>
      </xdr:nvSpPr>
      <xdr:spPr>
        <a:xfrm>
          <a:off x="7561794" y="96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78794</xdr:rowOff>
    </xdr:from>
    <xdr:to>
      <xdr:col>10</xdr:col>
      <xdr:colOff>155575</xdr:colOff>
      <xdr:row>58</xdr:row>
      <xdr:rowOff>8944</xdr:rowOff>
    </xdr:to>
    <xdr:sp macro="" textlink="">
      <xdr:nvSpPr>
        <xdr:cNvPr id="380" name="円/楕円 379"/>
        <xdr:cNvSpPr/>
      </xdr:nvSpPr>
      <xdr:spPr>
        <a:xfrm>
          <a:off x="6921500" y="98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25471</xdr:rowOff>
    </xdr:from>
    <xdr:ext cx="599010" cy="259045"/>
    <xdr:sp macro="" textlink="">
      <xdr:nvSpPr>
        <xdr:cNvPr id="381" name="テキスト ボックス 380"/>
        <xdr:cNvSpPr txBox="1"/>
      </xdr:nvSpPr>
      <xdr:spPr>
        <a:xfrm>
          <a:off x="6672794" y="962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16573</xdr:rowOff>
    </xdr:from>
    <xdr:to>
      <xdr:col>15</xdr:col>
      <xdr:colOff>180975</xdr:colOff>
      <xdr:row>79</xdr:row>
      <xdr:rowOff>23524</xdr:rowOff>
    </xdr:to>
    <xdr:cxnSp macro="">
      <xdr:nvCxnSpPr>
        <xdr:cNvPr id="410" name="直線コネクタ 409"/>
        <xdr:cNvCxnSpPr/>
      </xdr:nvCxnSpPr>
      <xdr:spPr>
        <a:xfrm flipV="1">
          <a:off x="9639300" y="13561123"/>
          <a:ext cx="838200" cy="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18492</xdr:rowOff>
    </xdr:from>
    <xdr:to>
      <xdr:col>14</xdr:col>
      <xdr:colOff>28575</xdr:colOff>
      <xdr:row>79</xdr:row>
      <xdr:rowOff>23524</xdr:rowOff>
    </xdr:to>
    <xdr:cxnSp macro="">
      <xdr:nvCxnSpPr>
        <xdr:cNvPr id="413" name="直線コネクタ 412"/>
        <xdr:cNvCxnSpPr/>
      </xdr:nvCxnSpPr>
      <xdr:spPr>
        <a:xfrm>
          <a:off x="8750300" y="13563042"/>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18492</xdr:rowOff>
    </xdr:from>
    <xdr:to>
      <xdr:col>12</xdr:col>
      <xdr:colOff>511175</xdr:colOff>
      <xdr:row>79</xdr:row>
      <xdr:rowOff>19403</xdr:rowOff>
    </xdr:to>
    <xdr:cxnSp macro="">
      <xdr:nvCxnSpPr>
        <xdr:cNvPr id="416" name="直線コネクタ 415"/>
        <xdr:cNvCxnSpPr/>
      </xdr:nvCxnSpPr>
      <xdr:spPr>
        <a:xfrm flipV="1">
          <a:off x="7861300" y="13563042"/>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16683</xdr:rowOff>
    </xdr:from>
    <xdr:to>
      <xdr:col>11</xdr:col>
      <xdr:colOff>307975</xdr:colOff>
      <xdr:row>79</xdr:row>
      <xdr:rowOff>19403</xdr:rowOff>
    </xdr:to>
    <xdr:cxnSp macro="">
      <xdr:nvCxnSpPr>
        <xdr:cNvPr id="419" name="直線コネクタ 418"/>
        <xdr:cNvCxnSpPr/>
      </xdr:nvCxnSpPr>
      <xdr:spPr>
        <a:xfrm>
          <a:off x="6972300" y="13561233"/>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137223</xdr:rowOff>
    </xdr:from>
    <xdr:to>
      <xdr:col>15</xdr:col>
      <xdr:colOff>231775</xdr:colOff>
      <xdr:row>79</xdr:row>
      <xdr:rowOff>67373</xdr:rowOff>
    </xdr:to>
    <xdr:sp macro="" textlink="">
      <xdr:nvSpPr>
        <xdr:cNvPr id="429" name="円/楕円 428"/>
        <xdr:cNvSpPr/>
      </xdr:nvSpPr>
      <xdr:spPr>
        <a:xfrm>
          <a:off x="10426700" y="135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52150</xdr:rowOff>
    </xdr:from>
    <xdr:ext cx="534377" cy="259045"/>
    <xdr:sp macro="" textlink="">
      <xdr:nvSpPr>
        <xdr:cNvPr id="430" name="商工費該当値テキスト"/>
        <xdr:cNvSpPr txBox="1"/>
      </xdr:nvSpPr>
      <xdr:spPr>
        <a:xfrm>
          <a:off x="10528300" y="134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144174</xdr:rowOff>
    </xdr:from>
    <xdr:to>
      <xdr:col>14</xdr:col>
      <xdr:colOff>79375</xdr:colOff>
      <xdr:row>79</xdr:row>
      <xdr:rowOff>74324</xdr:rowOff>
    </xdr:to>
    <xdr:sp macro="" textlink="">
      <xdr:nvSpPr>
        <xdr:cNvPr id="431" name="円/楕円 430"/>
        <xdr:cNvSpPr/>
      </xdr:nvSpPr>
      <xdr:spPr>
        <a:xfrm>
          <a:off x="9588500" y="135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65451</xdr:rowOff>
    </xdr:from>
    <xdr:ext cx="534377" cy="259045"/>
    <xdr:sp macro="" textlink="">
      <xdr:nvSpPr>
        <xdr:cNvPr id="432" name="テキスト ボックス 431"/>
        <xdr:cNvSpPr txBox="1"/>
      </xdr:nvSpPr>
      <xdr:spPr>
        <a:xfrm>
          <a:off x="9372111" y="136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139142</xdr:rowOff>
    </xdr:from>
    <xdr:to>
      <xdr:col>12</xdr:col>
      <xdr:colOff>561975</xdr:colOff>
      <xdr:row>79</xdr:row>
      <xdr:rowOff>69292</xdr:rowOff>
    </xdr:to>
    <xdr:sp macro="" textlink="">
      <xdr:nvSpPr>
        <xdr:cNvPr id="433" name="円/楕円 432"/>
        <xdr:cNvSpPr/>
      </xdr:nvSpPr>
      <xdr:spPr>
        <a:xfrm>
          <a:off x="8699500" y="135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60419</xdr:rowOff>
    </xdr:from>
    <xdr:ext cx="534377" cy="259045"/>
    <xdr:sp macro="" textlink="">
      <xdr:nvSpPr>
        <xdr:cNvPr id="434" name="テキスト ボックス 433"/>
        <xdr:cNvSpPr txBox="1"/>
      </xdr:nvSpPr>
      <xdr:spPr>
        <a:xfrm>
          <a:off x="8483111" y="136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140053</xdr:rowOff>
    </xdr:from>
    <xdr:to>
      <xdr:col>11</xdr:col>
      <xdr:colOff>358775</xdr:colOff>
      <xdr:row>79</xdr:row>
      <xdr:rowOff>70203</xdr:rowOff>
    </xdr:to>
    <xdr:sp macro="" textlink="">
      <xdr:nvSpPr>
        <xdr:cNvPr id="435" name="円/楕円 434"/>
        <xdr:cNvSpPr/>
      </xdr:nvSpPr>
      <xdr:spPr>
        <a:xfrm>
          <a:off x="7810500" y="135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61330</xdr:rowOff>
    </xdr:from>
    <xdr:ext cx="534377" cy="259045"/>
    <xdr:sp macro="" textlink="">
      <xdr:nvSpPr>
        <xdr:cNvPr id="436" name="テキスト ボックス 435"/>
        <xdr:cNvSpPr txBox="1"/>
      </xdr:nvSpPr>
      <xdr:spPr>
        <a:xfrm>
          <a:off x="7594111" y="136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137333</xdr:rowOff>
    </xdr:from>
    <xdr:to>
      <xdr:col>10</xdr:col>
      <xdr:colOff>155575</xdr:colOff>
      <xdr:row>79</xdr:row>
      <xdr:rowOff>67483</xdr:rowOff>
    </xdr:to>
    <xdr:sp macro="" textlink="">
      <xdr:nvSpPr>
        <xdr:cNvPr id="437" name="円/楕円 436"/>
        <xdr:cNvSpPr/>
      </xdr:nvSpPr>
      <xdr:spPr>
        <a:xfrm>
          <a:off x="6921500" y="135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58610</xdr:rowOff>
    </xdr:from>
    <xdr:ext cx="534377" cy="259045"/>
    <xdr:sp macro="" textlink="">
      <xdr:nvSpPr>
        <xdr:cNvPr id="438" name="テキスト ボックス 437"/>
        <xdr:cNvSpPr txBox="1"/>
      </xdr:nvSpPr>
      <xdr:spPr>
        <a:xfrm>
          <a:off x="6705111" y="136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74524</xdr:rowOff>
    </xdr:from>
    <xdr:to>
      <xdr:col>15</xdr:col>
      <xdr:colOff>180975</xdr:colOff>
      <xdr:row>98</xdr:row>
      <xdr:rowOff>91179</xdr:rowOff>
    </xdr:to>
    <xdr:cxnSp macro="">
      <xdr:nvCxnSpPr>
        <xdr:cNvPr id="467" name="直線コネクタ 466"/>
        <xdr:cNvCxnSpPr/>
      </xdr:nvCxnSpPr>
      <xdr:spPr>
        <a:xfrm>
          <a:off x="9639300" y="16876624"/>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42635</xdr:rowOff>
    </xdr:from>
    <xdr:to>
      <xdr:col>14</xdr:col>
      <xdr:colOff>28575</xdr:colOff>
      <xdr:row>98</xdr:row>
      <xdr:rowOff>74524</xdr:rowOff>
    </xdr:to>
    <xdr:cxnSp macro="">
      <xdr:nvCxnSpPr>
        <xdr:cNvPr id="470" name="直線コネクタ 469"/>
        <xdr:cNvCxnSpPr/>
      </xdr:nvCxnSpPr>
      <xdr:spPr>
        <a:xfrm>
          <a:off x="8750300" y="1684473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42635</xdr:rowOff>
    </xdr:from>
    <xdr:to>
      <xdr:col>12</xdr:col>
      <xdr:colOff>511175</xdr:colOff>
      <xdr:row>98</xdr:row>
      <xdr:rowOff>73658</xdr:rowOff>
    </xdr:to>
    <xdr:cxnSp macro="">
      <xdr:nvCxnSpPr>
        <xdr:cNvPr id="473" name="直線コネクタ 472"/>
        <xdr:cNvCxnSpPr/>
      </xdr:nvCxnSpPr>
      <xdr:spPr>
        <a:xfrm flipV="1">
          <a:off x="7861300" y="1684473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70264</xdr:rowOff>
    </xdr:from>
    <xdr:to>
      <xdr:col>11</xdr:col>
      <xdr:colOff>307975</xdr:colOff>
      <xdr:row>98</xdr:row>
      <xdr:rowOff>73658</xdr:rowOff>
    </xdr:to>
    <xdr:cxnSp macro="">
      <xdr:nvCxnSpPr>
        <xdr:cNvPr id="476" name="直線コネクタ 475"/>
        <xdr:cNvCxnSpPr/>
      </xdr:nvCxnSpPr>
      <xdr:spPr>
        <a:xfrm>
          <a:off x="6972300" y="16872364"/>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40379</xdr:rowOff>
    </xdr:from>
    <xdr:to>
      <xdr:col>15</xdr:col>
      <xdr:colOff>231775</xdr:colOff>
      <xdr:row>98</xdr:row>
      <xdr:rowOff>141979</xdr:rowOff>
    </xdr:to>
    <xdr:sp macro="" textlink="">
      <xdr:nvSpPr>
        <xdr:cNvPr id="486" name="円/楕円 485"/>
        <xdr:cNvSpPr/>
      </xdr:nvSpPr>
      <xdr:spPr>
        <a:xfrm>
          <a:off x="10426700" y="16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171206</xdr:rowOff>
    </xdr:from>
    <xdr:ext cx="599010" cy="259045"/>
    <xdr:sp macro="" textlink="">
      <xdr:nvSpPr>
        <xdr:cNvPr id="487" name="土木費該当値テキスト"/>
        <xdr:cNvSpPr txBox="1"/>
      </xdr:nvSpPr>
      <xdr:spPr>
        <a:xfrm>
          <a:off x="10528300" y="1663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23724</xdr:rowOff>
    </xdr:from>
    <xdr:to>
      <xdr:col>14</xdr:col>
      <xdr:colOff>79375</xdr:colOff>
      <xdr:row>98</xdr:row>
      <xdr:rowOff>125324</xdr:rowOff>
    </xdr:to>
    <xdr:sp macro="" textlink="">
      <xdr:nvSpPr>
        <xdr:cNvPr id="488" name="円/楕円 487"/>
        <xdr:cNvSpPr/>
      </xdr:nvSpPr>
      <xdr:spPr>
        <a:xfrm>
          <a:off x="9588500" y="168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141851</xdr:rowOff>
    </xdr:from>
    <xdr:ext cx="599010" cy="259045"/>
    <xdr:sp macro="" textlink="">
      <xdr:nvSpPr>
        <xdr:cNvPr id="489" name="テキスト ボックス 488"/>
        <xdr:cNvSpPr txBox="1"/>
      </xdr:nvSpPr>
      <xdr:spPr>
        <a:xfrm>
          <a:off x="9339794"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163285</xdr:rowOff>
    </xdr:from>
    <xdr:to>
      <xdr:col>12</xdr:col>
      <xdr:colOff>561975</xdr:colOff>
      <xdr:row>98</xdr:row>
      <xdr:rowOff>93435</xdr:rowOff>
    </xdr:to>
    <xdr:sp macro="" textlink="">
      <xdr:nvSpPr>
        <xdr:cNvPr id="490" name="円/楕円 489"/>
        <xdr:cNvSpPr/>
      </xdr:nvSpPr>
      <xdr:spPr>
        <a:xfrm>
          <a:off x="8699500" y="167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109962</xdr:rowOff>
    </xdr:from>
    <xdr:ext cx="599010" cy="259045"/>
    <xdr:sp macro="" textlink="">
      <xdr:nvSpPr>
        <xdr:cNvPr id="491" name="テキスト ボックス 490"/>
        <xdr:cNvSpPr txBox="1"/>
      </xdr:nvSpPr>
      <xdr:spPr>
        <a:xfrm>
          <a:off x="8450794" y="1656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22858</xdr:rowOff>
    </xdr:from>
    <xdr:to>
      <xdr:col>11</xdr:col>
      <xdr:colOff>358775</xdr:colOff>
      <xdr:row>98</xdr:row>
      <xdr:rowOff>124458</xdr:rowOff>
    </xdr:to>
    <xdr:sp macro="" textlink="">
      <xdr:nvSpPr>
        <xdr:cNvPr id="492" name="円/楕円 491"/>
        <xdr:cNvSpPr/>
      </xdr:nvSpPr>
      <xdr:spPr>
        <a:xfrm>
          <a:off x="7810500" y="16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140985</xdr:rowOff>
    </xdr:from>
    <xdr:ext cx="599010" cy="259045"/>
    <xdr:sp macro="" textlink="">
      <xdr:nvSpPr>
        <xdr:cNvPr id="493" name="テキスト ボックス 492"/>
        <xdr:cNvSpPr txBox="1"/>
      </xdr:nvSpPr>
      <xdr:spPr>
        <a:xfrm>
          <a:off x="7561794" y="166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19464</xdr:rowOff>
    </xdr:from>
    <xdr:to>
      <xdr:col>10</xdr:col>
      <xdr:colOff>155575</xdr:colOff>
      <xdr:row>98</xdr:row>
      <xdr:rowOff>121064</xdr:rowOff>
    </xdr:to>
    <xdr:sp macro="" textlink="">
      <xdr:nvSpPr>
        <xdr:cNvPr id="494" name="円/楕円 493"/>
        <xdr:cNvSpPr/>
      </xdr:nvSpPr>
      <xdr:spPr>
        <a:xfrm>
          <a:off x="6921500" y="168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137591</xdr:rowOff>
    </xdr:from>
    <xdr:ext cx="599010" cy="259045"/>
    <xdr:sp macro="" textlink="">
      <xdr:nvSpPr>
        <xdr:cNvPr id="495" name="テキスト ボックス 494"/>
        <xdr:cNvSpPr txBox="1"/>
      </xdr:nvSpPr>
      <xdr:spPr>
        <a:xfrm>
          <a:off x="6672794" y="1659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85088</xdr:rowOff>
    </xdr:from>
    <xdr:to>
      <xdr:col>23</xdr:col>
      <xdr:colOff>517525</xdr:colOff>
      <xdr:row>38</xdr:row>
      <xdr:rowOff>106500</xdr:rowOff>
    </xdr:to>
    <xdr:cxnSp macro="">
      <xdr:nvCxnSpPr>
        <xdr:cNvPr id="526" name="直線コネクタ 525"/>
        <xdr:cNvCxnSpPr/>
      </xdr:nvCxnSpPr>
      <xdr:spPr>
        <a:xfrm flipV="1">
          <a:off x="15481300" y="6600188"/>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9858</xdr:rowOff>
    </xdr:from>
    <xdr:to>
      <xdr:col>22</xdr:col>
      <xdr:colOff>365125</xdr:colOff>
      <xdr:row>38</xdr:row>
      <xdr:rowOff>106500</xdr:rowOff>
    </xdr:to>
    <xdr:cxnSp macro="">
      <xdr:nvCxnSpPr>
        <xdr:cNvPr id="529" name="直線コネクタ 528"/>
        <xdr:cNvCxnSpPr/>
      </xdr:nvCxnSpPr>
      <xdr:spPr>
        <a:xfrm>
          <a:off x="14592300" y="6524958"/>
          <a:ext cx="889000" cy="9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9858</xdr:rowOff>
    </xdr:from>
    <xdr:to>
      <xdr:col>21</xdr:col>
      <xdr:colOff>161925</xdr:colOff>
      <xdr:row>38</xdr:row>
      <xdr:rowOff>124074</xdr:rowOff>
    </xdr:to>
    <xdr:cxnSp macro="">
      <xdr:nvCxnSpPr>
        <xdr:cNvPr id="532" name="直線コネクタ 531"/>
        <xdr:cNvCxnSpPr/>
      </xdr:nvCxnSpPr>
      <xdr:spPr>
        <a:xfrm flipV="1">
          <a:off x="13703300" y="6524958"/>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124074</xdr:rowOff>
    </xdr:from>
    <xdr:to>
      <xdr:col>19</xdr:col>
      <xdr:colOff>644525</xdr:colOff>
      <xdr:row>38</xdr:row>
      <xdr:rowOff>124655</xdr:rowOff>
    </xdr:to>
    <xdr:cxnSp macro="">
      <xdr:nvCxnSpPr>
        <xdr:cNvPr id="535" name="直線コネクタ 534"/>
        <xdr:cNvCxnSpPr/>
      </xdr:nvCxnSpPr>
      <xdr:spPr>
        <a:xfrm flipV="1">
          <a:off x="12814300" y="6639174"/>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34288</xdr:rowOff>
    </xdr:from>
    <xdr:to>
      <xdr:col>23</xdr:col>
      <xdr:colOff>568325</xdr:colOff>
      <xdr:row>38</xdr:row>
      <xdr:rowOff>135888</xdr:rowOff>
    </xdr:to>
    <xdr:sp macro="" textlink="">
      <xdr:nvSpPr>
        <xdr:cNvPr id="545" name="円/楕円 544"/>
        <xdr:cNvSpPr/>
      </xdr:nvSpPr>
      <xdr:spPr>
        <a:xfrm>
          <a:off x="16268700" y="65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12715</xdr:rowOff>
    </xdr:from>
    <xdr:ext cx="534377" cy="259045"/>
    <xdr:sp macro="" textlink="">
      <xdr:nvSpPr>
        <xdr:cNvPr id="546" name="消防費該当値テキスト"/>
        <xdr:cNvSpPr txBox="1"/>
      </xdr:nvSpPr>
      <xdr:spPr>
        <a:xfrm>
          <a:off x="16370300" y="65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55700</xdr:rowOff>
    </xdr:from>
    <xdr:to>
      <xdr:col>22</xdr:col>
      <xdr:colOff>415925</xdr:colOff>
      <xdr:row>38</xdr:row>
      <xdr:rowOff>157300</xdr:rowOff>
    </xdr:to>
    <xdr:sp macro="" textlink="">
      <xdr:nvSpPr>
        <xdr:cNvPr id="547" name="円/楕円 546"/>
        <xdr:cNvSpPr/>
      </xdr:nvSpPr>
      <xdr:spPr>
        <a:xfrm>
          <a:off x="15430500" y="65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148427</xdr:rowOff>
    </xdr:from>
    <xdr:ext cx="534377" cy="259045"/>
    <xdr:sp macro="" textlink="">
      <xdr:nvSpPr>
        <xdr:cNvPr id="548" name="テキスト ボックス 547"/>
        <xdr:cNvSpPr txBox="1"/>
      </xdr:nvSpPr>
      <xdr:spPr>
        <a:xfrm>
          <a:off x="15214111" y="66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130508</xdr:rowOff>
    </xdr:from>
    <xdr:to>
      <xdr:col>21</xdr:col>
      <xdr:colOff>212725</xdr:colOff>
      <xdr:row>38</xdr:row>
      <xdr:rowOff>60658</xdr:rowOff>
    </xdr:to>
    <xdr:sp macro="" textlink="">
      <xdr:nvSpPr>
        <xdr:cNvPr id="549" name="円/楕円 548"/>
        <xdr:cNvSpPr/>
      </xdr:nvSpPr>
      <xdr:spPr>
        <a:xfrm>
          <a:off x="14541500" y="64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77185</xdr:rowOff>
    </xdr:from>
    <xdr:ext cx="534377" cy="259045"/>
    <xdr:sp macro="" textlink="">
      <xdr:nvSpPr>
        <xdr:cNvPr id="550" name="テキスト ボックス 549"/>
        <xdr:cNvSpPr txBox="1"/>
      </xdr:nvSpPr>
      <xdr:spPr>
        <a:xfrm>
          <a:off x="14325111" y="62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73274</xdr:rowOff>
    </xdr:from>
    <xdr:to>
      <xdr:col>20</xdr:col>
      <xdr:colOff>9525</xdr:colOff>
      <xdr:row>39</xdr:row>
      <xdr:rowOff>3424</xdr:rowOff>
    </xdr:to>
    <xdr:sp macro="" textlink="">
      <xdr:nvSpPr>
        <xdr:cNvPr id="551" name="円/楕円 550"/>
        <xdr:cNvSpPr/>
      </xdr:nvSpPr>
      <xdr:spPr>
        <a:xfrm>
          <a:off x="13652500" y="65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166001</xdr:rowOff>
    </xdr:from>
    <xdr:ext cx="534377" cy="259045"/>
    <xdr:sp macro="" textlink="">
      <xdr:nvSpPr>
        <xdr:cNvPr id="552" name="テキスト ボックス 551"/>
        <xdr:cNvSpPr txBox="1"/>
      </xdr:nvSpPr>
      <xdr:spPr>
        <a:xfrm>
          <a:off x="13436111" y="66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73855</xdr:rowOff>
    </xdr:from>
    <xdr:to>
      <xdr:col>18</xdr:col>
      <xdr:colOff>492125</xdr:colOff>
      <xdr:row>39</xdr:row>
      <xdr:rowOff>4005</xdr:rowOff>
    </xdr:to>
    <xdr:sp macro="" textlink="">
      <xdr:nvSpPr>
        <xdr:cNvPr id="553" name="円/楕円 552"/>
        <xdr:cNvSpPr/>
      </xdr:nvSpPr>
      <xdr:spPr>
        <a:xfrm>
          <a:off x="12763500" y="65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166582</xdr:rowOff>
    </xdr:from>
    <xdr:ext cx="534377" cy="259045"/>
    <xdr:sp macro="" textlink="">
      <xdr:nvSpPr>
        <xdr:cNvPr id="554" name="テキスト ボックス 553"/>
        <xdr:cNvSpPr txBox="1"/>
      </xdr:nvSpPr>
      <xdr:spPr>
        <a:xfrm>
          <a:off x="12547111" y="66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57365</xdr:rowOff>
    </xdr:from>
    <xdr:to>
      <xdr:col>23</xdr:col>
      <xdr:colOff>517525</xdr:colOff>
      <xdr:row>58</xdr:row>
      <xdr:rowOff>136587</xdr:rowOff>
    </xdr:to>
    <xdr:cxnSp macro="">
      <xdr:nvCxnSpPr>
        <xdr:cNvPr id="585" name="直線コネクタ 584"/>
        <xdr:cNvCxnSpPr/>
      </xdr:nvCxnSpPr>
      <xdr:spPr>
        <a:xfrm flipV="1">
          <a:off x="15481300" y="9658565"/>
          <a:ext cx="838200" cy="4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136587</xdr:rowOff>
    </xdr:from>
    <xdr:to>
      <xdr:col>22</xdr:col>
      <xdr:colOff>365125</xdr:colOff>
      <xdr:row>58</xdr:row>
      <xdr:rowOff>153453</xdr:rowOff>
    </xdr:to>
    <xdr:cxnSp macro="">
      <xdr:nvCxnSpPr>
        <xdr:cNvPr id="588" name="直線コネクタ 587"/>
        <xdr:cNvCxnSpPr/>
      </xdr:nvCxnSpPr>
      <xdr:spPr>
        <a:xfrm flipV="1">
          <a:off x="14592300" y="10080687"/>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126494</xdr:rowOff>
    </xdr:from>
    <xdr:to>
      <xdr:col>21</xdr:col>
      <xdr:colOff>161925</xdr:colOff>
      <xdr:row>58</xdr:row>
      <xdr:rowOff>153453</xdr:rowOff>
    </xdr:to>
    <xdr:cxnSp macro="">
      <xdr:nvCxnSpPr>
        <xdr:cNvPr id="591" name="直線コネクタ 590"/>
        <xdr:cNvCxnSpPr/>
      </xdr:nvCxnSpPr>
      <xdr:spPr>
        <a:xfrm>
          <a:off x="13703300" y="10070594"/>
          <a:ext cx="8890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46240</xdr:rowOff>
    </xdr:from>
    <xdr:to>
      <xdr:col>19</xdr:col>
      <xdr:colOff>644525</xdr:colOff>
      <xdr:row>58</xdr:row>
      <xdr:rowOff>126494</xdr:rowOff>
    </xdr:to>
    <xdr:cxnSp macro="">
      <xdr:nvCxnSpPr>
        <xdr:cNvPr id="594" name="直線コネクタ 593"/>
        <xdr:cNvCxnSpPr/>
      </xdr:nvCxnSpPr>
      <xdr:spPr>
        <a:xfrm>
          <a:off x="12814300" y="9818890"/>
          <a:ext cx="889000" cy="2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6565</xdr:rowOff>
    </xdr:from>
    <xdr:to>
      <xdr:col>23</xdr:col>
      <xdr:colOff>568325</xdr:colOff>
      <xdr:row>56</xdr:row>
      <xdr:rowOff>108165</xdr:rowOff>
    </xdr:to>
    <xdr:sp macro="" textlink="">
      <xdr:nvSpPr>
        <xdr:cNvPr id="604" name="円/楕円 603"/>
        <xdr:cNvSpPr/>
      </xdr:nvSpPr>
      <xdr:spPr>
        <a:xfrm>
          <a:off x="16268700" y="9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29442</xdr:rowOff>
    </xdr:from>
    <xdr:ext cx="599010" cy="259045"/>
    <xdr:sp macro="" textlink="">
      <xdr:nvSpPr>
        <xdr:cNvPr id="605" name="教育費該当値テキスト"/>
        <xdr:cNvSpPr txBox="1"/>
      </xdr:nvSpPr>
      <xdr:spPr>
        <a:xfrm>
          <a:off x="16370300" y="945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510,636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85787</xdr:rowOff>
    </xdr:from>
    <xdr:to>
      <xdr:col>22</xdr:col>
      <xdr:colOff>415925</xdr:colOff>
      <xdr:row>59</xdr:row>
      <xdr:rowOff>15937</xdr:rowOff>
    </xdr:to>
    <xdr:sp macro="" textlink="">
      <xdr:nvSpPr>
        <xdr:cNvPr id="606" name="円/楕円 605"/>
        <xdr:cNvSpPr/>
      </xdr:nvSpPr>
      <xdr:spPr>
        <a:xfrm>
          <a:off x="15430500" y="10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7064</xdr:rowOff>
    </xdr:from>
    <xdr:ext cx="599010" cy="259045"/>
    <xdr:sp macro="" textlink="">
      <xdr:nvSpPr>
        <xdr:cNvPr id="607" name="テキスト ボックス 606"/>
        <xdr:cNvSpPr txBox="1"/>
      </xdr:nvSpPr>
      <xdr:spPr>
        <a:xfrm>
          <a:off x="15181794" y="101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102653</xdr:rowOff>
    </xdr:from>
    <xdr:to>
      <xdr:col>21</xdr:col>
      <xdr:colOff>212725</xdr:colOff>
      <xdr:row>59</xdr:row>
      <xdr:rowOff>32803</xdr:rowOff>
    </xdr:to>
    <xdr:sp macro="" textlink="">
      <xdr:nvSpPr>
        <xdr:cNvPr id="608" name="円/楕円 607"/>
        <xdr:cNvSpPr/>
      </xdr:nvSpPr>
      <xdr:spPr>
        <a:xfrm>
          <a:off x="14541500" y="100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23930</xdr:rowOff>
    </xdr:from>
    <xdr:ext cx="599010" cy="259045"/>
    <xdr:sp macro="" textlink="">
      <xdr:nvSpPr>
        <xdr:cNvPr id="609" name="テキスト ボックス 608"/>
        <xdr:cNvSpPr txBox="1"/>
      </xdr:nvSpPr>
      <xdr:spPr>
        <a:xfrm>
          <a:off x="14292794" y="1013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75694</xdr:rowOff>
    </xdr:from>
    <xdr:to>
      <xdr:col>20</xdr:col>
      <xdr:colOff>9525</xdr:colOff>
      <xdr:row>59</xdr:row>
      <xdr:rowOff>5844</xdr:rowOff>
    </xdr:to>
    <xdr:sp macro="" textlink="">
      <xdr:nvSpPr>
        <xdr:cNvPr id="610" name="円/楕円 609"/>
        <xdr:cNvSpPr/>
      </xdr:nvSpPr>
      <xdr:spPr>
        <a:xfrm>
          <a:off x="13652500" y="100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22371</xdr:rowOff>
    </xdr:from>
    <xdr:ext cx="599010" cy="259045"/>
    <xdr:sp macro="" textlink="">
      <xdr:nvSpPr>
        <xdr:cNvPr id="611" name="テキスト ボックス 610"/>
        <xdr:cNvSpPr txBox="1"/>
      </xdr:nvSpPr>
      <xdr:spPr>
        <a:xfrm>
          <a:off x="13403794" y="97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166890</xdr:rowOff>
    </xdr:from>
    <xdr:to>
      <xdr:col>18</xdr:col>
      <xdr:colOff>492125</xdr:colOff>
      <xdr:row>57</xdr:row>
      <xdr:rowOff>97040</xdr:rowOff>
    </xdr:to>
    <xdr:sp macro="" textlink="">
      <xdr:nvSpPr>
        <xdr:cNvPr id="612" name="円/楕円 611"/>
        <xdr:cNvSpPr/>
      </xdr:nvSpPr>
      <xdr:spPr>
        <a:xfrm>
          <a:off x="12763500" y="9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113567</xdr:rowOff>
    </xdr:from>
    <xdr:ext cx="599010" cy="259045"/>
    <xdr:sp macro="" textlink="">
      <xdr:nvSpPr>
        <xdr:cNvPr id="613" name="テキスト ボックス 612"/>
        <xdr:cNvSpPr txBox="1"/>
      </xdr:nvSpPr>
      <xdr:spPr>
        <a:xfrm>
          <a:off x="12514794" y="954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98363</xdr:rowOff>
    </xdr:from>
    <xdr:to>
      <xdr:col>23</xdr:col>
      <xdr:colOff>517525</xdr:colOff>
      <xdr:row>79</xdr:row>
      <xdr:rowOff>98875</xdr:rowOff>
    </xdr:to>
    <xdr:cxnSp macro="">
      <xdr:nvCxnSpPr>
        <xdr:cNvPr id="644" name="直線コネクタ 643"/>
        <xdr:cNvCxnSpPr/>
      </xdr:nvCxnSpPr>
      <xdr:spPr>
        <a:xfrm>
          <a:off x="15481300" y="13642913"/>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98363</xdr:rowOff>
    </xdr:from>
    <xdr:to>
      <xdr:col>22</xdr:col>
      <xdr:colOff>365125</xdr:colOff>
      <xdr:row>79</xdr:row>
      <xdr:rowOff>98875</xdr:rowOff>
    </xdr:to>
    <xdr:cxnSp macro="">
      <xdr:nvCxnSpPr>
        <xdr:cNvPr id="647" name="直線コネクタ 646"/>
        <xdr:cNvCxnSpPr/>
      </xdr:nvCxnSpPr>
      <xdr:spPr>
        <a:xfrm flipV="1">
          <a:off x="14592300" y="13642913"/>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95771</xdr:rowOff>
    </xdr:from>
    <xdr:to>
      <xdr:col>21</xdr:col>
      <xdr:colOff>161925</xdr:colOff>
      <xdr:row>79</xdr:row>
      <xdr:rowOff>98875</xdr:rowOff>
    </xdr:to>
    <xdr:cxnSp macro="">
      <xdr:nvCxnSpPr>
        <xdr:cNvPr id="650" name="直線コネクタ 649"/>
        <xdr:cNvCxnSpPr/>
      </xdr:nvCxnSpPr>
      <xdr:spPr>
        <a:xfrm>
          <a:off x="13703300" y="1364032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95771</xdr:rowOff>
    </xdr:from>
    <xdr:to>
      <xdr:col>19</xdr:col>
      <xdr:colOff>644525</xdr:colOff>
      <xdr:row>79</xdr:row>
      <xdr:rowOff>98058</xdr:rowOff>
    </xdr:to>
    <xdr:cxnSp macro="">
      <xdr:nvCxnSpPr>
        <xdr:cNvPr id="653" name="直線コネクタ 652"/>
        <xdr:cNvCxnSpPr/>
      </xdr:nvCxnSpPr>
      <xdr:spPr>
        <a:xfrm flipV="1">
          <a:off x="12814300" y="1364032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48075</xdr:rowOff>
    </xdr:from>
    <xdr:to>
      <xdr:col>23</xdr:col>
      <xdr:colOff>568325</xdr:colOff>
      <xdr:row>79</xdr:row>
      <xdr:rowOff>149675</xdr:rowOff>
    </xdr:to>
    <xdr:sp macro="" textlink="">
      <xdr:nvSpPr>
        <xdr:cNvPr id="663" name="円/楕円 662"/>
        <xdr:cNvSpPr/>
      </xdr:nvSpPr>
      <xdr:spPr>
        <a:xfrm>
          <a:off x="162687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8679</xdr:rowOff>
    </xdr:from>
    <xdr:ext cx="249299" cy="259045"/>
    <xdr:sp macro="" textlink="">
      <xdr:nvSpPr>
        <xdr:cNvPr id="664" name="災害復旧費該当値テキスト"/>
        <xdr:cNvSpPr txBox="1"/>
      </xdr:nvSpPr>
      <xdr:spPr>
        <a:xfrm>
          <a:off x="16370300" y="135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47563</xdr:rowOff>
    </xdr:from>
    <xdr:to>
      <xdr:col>22</xdr:col>
      <xdr:colOff>415925</xdr:colOff>
      <xdr:row>79</xdr:row>
      <xdr:rowOff>149163</xdr:rowOff>
    </xdr:to>
    <xdr:sp macro="" textlink="">
      <xdr:nvSpPr>
        <xdr:cNvPr id="665" name="円/楕円 664"/>
        <xdr:cNvSpPr/>
      </xdr:nvSpPr>
      <xdr:spPr>
        <a:xfrm>
          <a:off x="15430500" y="13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140290</xdr:rowOff>
    </xdr:from>
    <xdr:ext cx="378565" cy="259045"/>
    <xdr:sp macro="" textlink="">
      <xdr:nvSpPr>
        <xdr:cNvPr id="666" name="テキスト ボックス 665"/>
        <xdr:cNvSpPr txBox="1"/>
      </xdr:nvSpPr>
      <xdr:spPr>
        <a:xfrm>
          <a:off x="15292017" y="13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48075</xdr:rowOff>
    </xdr:from>
    <xdr:to>
      <xdr:col>21</xdr:col>
      <xdr:colOff>212725</xdr:colOff>
      <xdr:row>79</xdr:row>
      <xdr:rowOff>149675</xdr:rowOff>
    </xdr:to>
    <xdr:sp macro="" textlink="">
      <xdr:nvSpPr>
        <xdr:cNvPr id="667" name="円/楕円 666"/>
        <xdr:cNvSpPr/>
      </xdr:nvSpPr>
      <xdr:spPr>
        <a:xfrm>
          <a:off x="14541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140802</xdr:rowOff>
    </xdr:from>
    <xdr:ext cx="249299" cy="259045"/>
    <xdr:sp macro="" textlink="">
      <xdr:nvSpPr>
        <xdr:cNvPr id="668" name="テキスト ボックス 667"/>
        <xdr:cNvSpPr txBox="1"/>
      </xdr:nvSpPr>
      <xdr:spPr>
        <a:xfrm>
          <a:off x="14467649"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44971</xdr:rowOff>
    </xdr:from>
    <xdr:to>
      <xdr:col>20</xdr:col>
      <xdr:colOff>9525</xdr:colOff>
      <xdr:row>79</xdr:row>
      <xdr:rowOff>146571</xdr:rowOff>
    </xdr:to>
    <xdr:sp macro="" textlink="">
      <xdr:nvSpPr>
        <xdr:cNvPr id="669" name="円/楕円 668"/>
        <xdr:cNvSpPr/>
      </xdr:nvSpPr>
      <xdr:spPr>
        <a:xfrm>
          <a:off x="13652500" y="135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137698</xdr:rowOff>
    </xdr:from>
    <xdr:ext cx="469744" cy="259045"/>
    <xdr:sp macro="" textlink="">
      <xdr:nvSpPr>
        <xdr:cNvPr id="670" name="テキスト ボックス 669"/>
        <xdr:cNvSpPr txBox="1"/>
      </xdr:nvSpPr>
      <xdr:spPr>
        <a:xfrm>
          <a:off x="13468427" y="136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47258</xdr:rowOff>
    </xdr:from>
    <xdr:to>
      <xdr:col>18</xdr:col>
      <xdr:colOff>492125</xdr:colOff>
      <xdr:row>79</xdr:row>
      <xdr:rowOff>148858</xdr:rowOff>
    </xdr:to>
    <xdr:sp macro="" textlink="">
      <xdr:nvSpPr>
        <xdr:cNvPr id="671" name="円/楕円 670"/>
        <xdr:cNvSpPr/>
      </xdr:nvSpPr>
      <xdr:spPr>
        <a:xfrm>
          <a:off x="12763500" y="13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139985</xdr:rowOff>
    </xdr:from>
    <xdr:ext cx="378565" cy="259045"/>
    <xdr:sp macro="" textlink="">
      <xdr:nvSpPr>
        <xdr:cNvPr id="672" name="テキスト ボックス 671"/>
        <xdr:cNvSpPr txBox="1"/>
      </xdr:nvSpPr>
      <xdr:spPr>
        <a:xfrm>
          <a:off x="12625017" y="1368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161054</xdr:rowOff>
    </xdr:from>
    <xdr:to>
      <xdr:col>23</xdr:col>
      <xdr:colOff>517525</xdr:colOff>
      <xdr:row>98</xdr:row>
      <xdr:rowOff>20678</xdr:rowOff>
    </xdr:to>
    <xdr:cxnSp macro="">
      <xdr:nvCxnSpPr>
        <xdr:cNvPr id="703" name="直線コネクタ 702"/>
        <xdr:cNvCxnSpPr/>
      </xdr:nvCxnSpPr>
      <xdr:spPr>
        <a:xfrm>
          <a:off x="15481300" y="16791704"/>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161054</xdr:rowOff>
    </xdr:from>
    <xdr:to>
      <xdr:col>22</xdr:col>
      <xdr:colOff>365125</xdr:colOff>
      <xdr:row>98</xdr:row>
      <xdr:rowOff>26781</xdr:rowOff>
    </xdr:to>
    <xdr:cxnSp macro="">
      <xdr:nvCxnSpPr>
        <xdr:cNvPr id="706" name="直線コネクタ 705"/>
        <xdr:cNvCxnSpPr/>
      </xdr:nvCxnSpPr>
      <xdr:spPr>
        <a:xfrm flipV="1">
          <a:off x="14592300" y="16791704"/>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26781</xdr:rowOff>
    </xdr:from>
    <xdr:to>
      <xdr:col>21</xdr:col>
      <xdr:colOff>161925</xdr:colOff>
      <xdr:row>98</xdr:row>
      <xdr:rowOff>44628</xdr:rowOff>
    </xdr:to>
    <xdr:cxnSp macro="">
      <xdr:nvCxnSpPr>
        <xdr:cNvPr id="709" name="直線コネクタ 708"/>
        <xdr:cNvCxnSpPr/>
      </xdr:nvCxnSpPr>
      <xdr:spPr>
        <a:xfrm flipV="1">
          <a:off x="13703300" y="16828881"/>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27046</xdr:rowOff>
    </xdr:from>
    <xdr:to>
      <xdr:col>19</xdr:col>
      <xdr:colOff>644525</xdr:colOff>
      <xdr:row>98</xdr:row>
      <xdr:rowOff>44628</xdr:rowOff>
    </xdr:to>
    <xdr:cxnSp macro="">
      <xdr:nvCxnSpPr>
        <xdr:cNvPr id="712" name="直線コネクタ 711"/>
        <xdr:cNvCxnSpPr/>
      </xdr:nvCxnSpPr>
      <xdr:spPr>
        <a:xfrm>
          <a:off x="12814300" y="16829146"/>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141328</xdr:rowOff>
    </xdr:from>
    <xdr:to>
      <xdr:col>23</xdr:col>
      <xdr:colOff>568325</xdr:colOff>
      <xdr:row>98</xdr:row>
      <xdr:rowOff>71478</xdr:rowOff>
    </xdr:to>
    <xdr:sp macro="" textlink="">
      <xdr:nvSpPr>
        <xdr:cNvPr id="722" name="円/楕円 721"/>
        <xdr:cNvSpPr/>
      </xdr:nvSpPr>
      <xdr:spPr>
        <a:xfrm>
          <a:off x="16268700" y="167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164205</xdr:rowOff>
    </xdr:from>
    <xdr:ext cx="599010" cy="259045"/>
    <xdr:sp macro="" textlink="">
      <xdr:nvSpPr>
        <xdr:cNvPr id="723" name="公債費該当値テキスト"/>
        <xdr:cNvSpPr txBox="1"/>
      </xdr:nvSpPr>
      <xdr:spPr>
        <a:xfrm>
          <a:off x="16370300" y="1662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110254</xdr:rowOff>
    </xdr:from>
    <xdr:to>
      <xdr:col>22</xdr:col>
      <xdr:colOff>415925</xdr:colOff>
      <xdr:row>98</xdr:row>
      <xdr:rowOff>40404</xdr:rowOff>
    </xdr:to>
    <xdr:sp macro="" textlink="">
      <xdr:nvSpPr>
        <xdr:cNvPr id="724" name="円/楕円 723"/>
        <xdr:cNvSpPr/>
      </xdr:nvSpPr>
      <xdr:spPr>
        <a:xfrm>
          <a:off x="15430500" y="167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56931</xdr:rowOff>
    </xdr:from>
    <xdr:ext cx="599010" cy="259045"/>
    <xdr:sp macro="" textlink="">
      <xdr:nvSpPr>
        <xdr:cNvPr id="725" name="テキスト ボックス 724"/>
        <xdr:cNvSpPr txBox="1"/>
      </xdr:nvSpPr>
      <xdr:spPr>
        <a:xfrm>
          <a:off x="15181794" y="165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147431</xdr:rowOff>
    </xdr:from>
    <xdr:to>
      <xdr:col>21</xdr:col>
      <xdr:colOff>212725</xdr:colOff>
      <xdr:row>98</xdr:row>
      <xdr:rowOff>77581</xdr:rowOff>
    </xdr:to>
    <xdr:sp macro="" textlink="">
      <xdr:nvSpPr>
        <xdr:cNvPr id="726" name="円/楕円 725"/>
        <xdr:cNvSpPr/>
      </xdr:nvSpPr>
      <xdr:spPr>
        <a:xfrm>
          <a:off x="14541500" y="167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94108</xdr:rowOff>
    </xdr:from>
    <xdr:ext cx="599010" cy="259045"/>
    <xdr:sp macro="" textlink="">
      <xdr:nvSpPr>
        <xdr:cNvPr id="727" name="テキスト ボックス 726"/>
        <xdr:cNvSpPr txBox="1"/>
      </xdr:nvSpPr>
      <xdr:spPr>
        <a:xfrm>
          <a:off x="14292794" y="1655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165278</xdr:rowOff>
    </xdr:from>
    <xdr:to>
      <xdr:col>20</xdr:col>
      <xdr:colOff>9525</xdr:colOff>
      <xdr:row>98</xdr:row>
      <xdr:rowOff>95428</xdr:rowOff>
    </xdr:to>
    <xdr:sp macro="" textlink="">
      <xdr:nvSpPr>
        <xdr:cNvPr id="728" name="円/楕円 727"/>
        <xdr:cNvSpPr/>
      </xdr:nvSpPr>
      <xdr:spPr>
        <a:xfrm>
          <a:off x="13652500" y="167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86555</xdr:rowOff>
    </xdr:from>
    <xdr:ext cx="599010" cy="259045"/>
    <xdr:sp macro="" textlink="">
      <xdr:nvSpPr>
        <xdr:cNvPr id="729" name="テキスト ボックス 728"/>
        <xdr:cNvSpPr txBox="1"/>
      </xdr:nvSpPr>
      <xdr:spPr>
        <a:xfrm>
          <a:off x="13403794" y="1688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147696</xdr:rowOff>
    </xdr:from>
    <xdr:to>
      <xdr:col>18</xdr:col>
      <xdr:colOff>492125</xdr:colOff>
      <xdr:row>98</xdr:row>
      <xdr:rowOff>77846</xdr:rowOff>
    </xdr:to>
    <xdr:sp macro="" textlink="">
      <xdr:nvSpPr>
        <xdr:cNvPr id="730" name="円/楕円 729"/>
        <xdr:cNvSpPr/>
      </xdr:nvSpPr>
      <xdr:spPr>
        <a:xfrm>
          <a:off x="12763500" y="167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94373</xdr:rowOff>
    </xdr:from>
    <xdr:ext cx="599010" cy="259045"/>
    <xdr:sp macro="" textlink="">
      <xdr:nvSpPr>
        <xdr:cNvPr id="731" name="テキスト ボックス 730"/>
        <xdr:cNvSpPr txBox="1"/>
      </xdr:nvSpPr>
      <xdr:spPr>
        <a:xfrm>
          <a:off x="12514794" y="1655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教育費の住民</a:t>
          </a:r>
          <a:r>
            <a:rPr kumimoji="1" lang="en-US" altLang="ja-JP" sz="1300">
              <a:latin typeface="ＭＳ Ｐゴシック"/>
            </a:rPr>
            <a:t>1</a:t>
          </a:r>
          <a:r>
            <a:rPr kumimoji="1" lang="ja-JP" altLang="en-US" sz="1300">
              <a:latin typeface="ＭＳ Ｐゴシック"/>
            </a:rPr>
            <a:t>人当たりが１７１，５２７円なっており、昨年度の４８，４１９円と比較すると大幅に上昇している。類似団体平均よりも上回っているが、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総合体育館の建設事業により一時的に上昇したものと考えられる。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他の科目については大幅に上昇しているものはないが、類似団体平均よりも上回っているものがあることから、今後は緊急度、住民ニーズを的確に把握した事業選択を行い、経費節減に努める。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実質収支、実質単年度収支ともに黒字である。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財政調整基金については、予期しない収入減や支出増等に備え、長期的視野に立った計画的な財政運営を行うために積立てを行っている。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近年残高が増加傾向であるが、前年度決算剰余金を積立てるとともに、極力取り崩さず最低水準の取り崩しに努めている。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平成２４年度から平成２８年度の５年間は全会計が黒字である。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今後も財源確保の厳しい状況が見込まれるなか、事務事業等歳出の徹底的な見直しを実施するとともに、緊急度・住民ニーズを的確に把握した事業の選択を行い、財政の健全化に努めていく。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65</v>
      </c>
      <c r="C3" s="361"/>
      <c r="D3" s="361"/>
      <c r="E3" s="362"/>
      <c r="F3" s="362"/>
      <c r="G3" s="362"/>
      <c r="H3" s="362"/>
      <c r="I3" s="362"/>
      <c r="J3" s="362"/>
      <c r="K3" s="362"/>
      <c r="L3" s="362" t="s">
        <v>66</v>
      </c>
      <c r="M3" s="362"/>
      <c r="N3" s="362"/>
      <c r="O3" s="362"/>
      <c r="P3" s="362"/>
      <c r="Q3" s="362"/>
      <c r="R3" s="369"/>
      <c r="S3" s="369"/>
      <c r="T3" s="369"/>
      <c r="U3" s="369"/>
      <c r="V3" s="370"/>
      <c r="W3" s="344" t="s">
        <v>67</v>
      </c>
      <c r="X3" s="345"/>
      <c r="Y3" s="345"/>
      <c r="Z3" s="345"/>
      <c r="AA3" s="345"/>
      <c r="AB3" s="361"/>
      <c r="AC3" s="369" t="s">
        <v>68</v>
      </c>
      <c r="AD3" s="345"/>
      <c r="AE3" s="345"/>
      <c r="AF3" s="345"/>
      <c r="AG3" s="345"/>
      <c r="AH3" s="345"/>
      <c r="AI3" s="345"/>
      <c r="AJ3" s="345"/>
      <c r="AK3" s="345"/>
      <c r="AL3" s="346"/>
      <c r="AM3" s="344" t="s">
        <v>69</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70</v>
      </c>
      <c r="BO3" s="345"/>
      <c r="BP3" s="345"/>
      <c r="BQ3" s="345"/>
      <c r="BR3" s="345"/>
      <c r="BS3" s="345"/>
      <c r="BT3" s="345"/>
      <c r="BU3" s="346"/>
      <c r="BV3" s="344" t="s">
        <v>71</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72</v>
      </c>
      <c r="CU3" s="345"/>
      <c r="CV3" s="345"/>
      <c r="CW3" s="345"/>
      <c r="CX3" s="345"/>
      <c r="CY3" s="345"/>
      <c r="CZ3" s="345"/>
      <c r="DA3" s="346"/>
      <c r="DB3" s="344" t="s">
        <v>73</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74</v>
      </c>
      <c r="AZ4" s="348"/>
      <c r="BA4" s="348"/>
      <c r="BB4" s="348"/>
      <c r="BC4" s="348"/>
      <c r="BD4" s="348"/>
      <c r="BE4" s="348"/>
      <c r="BF4" s="348"/>
      <c r="BG4" s="348"/>
      <c r="BH4" s="348"/>
      <c r="BI4" s="348"/>
      <c r="BJ4" s="348"/>
      <c r="BK4" s="348"/>
      <c r="BL4" s="348"/>
      <c r="BM4" s="349"/>
      <c r="BN4" s="350">
        <v>5367933</v>
      </c>
      <c r="BO4" s="351"/>
      <c r="BP4" s="351"/>
      <c r="BQ4" s="351"/>
      <c r="BR4" s="351"/>
      <c r="BS4" s="351"/>
      <c r="BT4" s="351"/>
      <c r="BU4" s="352"/>
      <c r="BV4" s="350">
        <v>4229238</v>
      </c>
      <c r="BW4" s="351"/>
      <c r="BX4" s="351"/>
      <c r="BY4" s="351"/>
      <c r="BZ4" s="351"/>
      <c r="CA4" s="351"/>
      <c r="CB4" s="351"/>
      <c r="CC4" s="352"/>
      <c r="CD4" s="353" t="s">
        <v>75</v>
      </c>
      <c r="CE4" s="354"/>
      <c r="CF4" s="354"/>
      <c r="CG4" s="354"/>
      <c r="CH4" s="354"/>
      <c r="CI4" s="354"/>
      <c r="CJ4" s="354"/>
      <c r="CK4" s="354"/>
      <c r="CL4" s="354"/>
      <c r="CM4" s="354"/>
      <c r="CN4" s="354"/>
      <c r="CO4" s="354"/>
      <c r="CP4" s="354"/>
      <c r="CQ4" s="354"/>
      <c r="CR4" s="354"/>
      <c r="CS4" s="355"/>
      <c r="CT4" s="356">
        <v>7.5</v>
      </c>
      <c r="CU4" s="357"/>
      <c r="CV4" s="357"/>
      <c r="CW4" s="357"/>
      <c r="CX4" s="357"/>
      <c r="CY4" s="357"/>
      <c r="CZ4" s="357"/>
      <c r="DA4" s="358"/>
      <c r="DB4" s="356">
        <v>7.3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76</v>
      </c>
      <c r="AN5" s="417"/>
      <c r="AO5" s="417"/>
      <c r="AP5" s="417"/>
      <c r="AQ5" s="417"/>
      <c r="AR5" s="417"/>
      <c r="AS5" s="417"/>
      <c r="AT5" s="418"/>
      <c r="AU5" s="419" t="s">
        <v>77</v>
      </c>
      <c r="AV5" s="420"/>
      <c r="AW5" s="420"/>
      <c r="AX5" s="420"/>
      <c r="AY5" s="421" t="s">
        <v>78</v>
      </c>
      <c r="AZ5" s="422"/>
      <c r="BA5" s="422"/>
      <c r="BB5" s="422"/>
      <c r="BC5" s="422"/>
      <c r="BD5" s="422"/>
      <c r="BE5" s="422"/>
      <c r="BF5" s="422"/>
      <c r="BG5" s="422"/>
      <c r="BH5" s="422"/>
      <c r="BI5" s="422"/>
      <c r="BJ5" s="422"/>
      <c r="BK5" s="422"/>
      <c r="BL5" s="422"/>
      <c r="BM5" s="423"/>
      <c r="BN5" s="387">
        <v>5183623</v>
      </c>
      <c r="BO5" s="388"/>
      <c r="BP5" s="388"/>
      <c r="BQ5" s="388"/>
      <c r="BR5" s="388"/>
      <c r="BS5" s="388"/>
      <c r="BT5" s="388"/>
      <c r="BU5" s="389"/>
      <c r="BV5" s="387">
        <v>4037532</v>
      </c>
      <c r="BW5" s="388"/>
      <c r="BX5" s="388"/>
      <c r="BY5" s="388"/>
      <c r="BZ5" s="388"/>
      <c r="CA5" s="388"/>
      <c r="CB5" s="388"/>
      <c r="CC5" s="389"/>
      <c r="CD5" s="390" t="s">
        <v>79</v>
      </c>
      <c r="CE5" s="391"/>
      <c r="CF5" s="391"/>
      <c r="CG5" s="391"/>
      <c r="CH5" s="391"/>
      <c r="CI5" s="391"/>
      <c r="CJ5" s="391"/>
      <c r="CK5" s="391"/>
      <c r="CL5" s="391"/>
      <c r="CM5" s="391"/>
      <c r="CN5" s="391"/>
      <c r="CO5" s="391"/>
      <c r="CP5" s="391"/>
      <c r="CQ5" s="391"/>
      <c r="CR5" s="391"/>
      <c r="CS5" s="392"/>
      <c r="CT5" s="384">
        <v>83.6</v>
      </c>
      <c r="CU5" s="385"/>
      <c r="CV5" s="385"/>
      <c r="CW5" s="385"/>
      <c r="CX5" s="385"/>
      <c r="CY5" s="385"/>
      <c r="CZ5" s="385"/>
      <c r="DA5" s="386"/>
      <c r="DB5" s="384">
        <v>85.1</v>
      </c>
      <c r="DC5" s="385"/>
      <c r="DD5" s="385"/>
      <c r="DE5" s="385"/>
      <c r="DF5" s="385"/>
      <c r="DG5" s="385"/>
      <c r="DH5" s="385"/>
      <c r="DI5" s="386"/>
      <c r="DJ5" s="139"/>
      <c r="DK5" s="139"/>
      <c r="DL5" s="139"/>
      <c r="DM5" s="139"/>
      <c r="DN5" s="139"/>
      <c r="DO5" s="139"/>
    </row>
    <row r="6" spans="1:119" ht="18.75" customHeight="1" x14ac:dyDescent="0.15">
      <c r="A6" s="140"/>
      <c r="B6" s="393" t="s">
        <v>80</v>
      </c>
      <c r="C6" s="394"/>
      <c r="D6" s="394"/>
      <c r="E6" s="395"/>
      <c r="F6" s="395"/>
      <c r="G6" s="395"/>
      <c r="H6" s="395"/>
      <c r="I6" s="395"/>
      <c r="J6" s="395"/>
      <c r="K6" s="395"/>
      <c r="L6" s="395" t="s">
        <v>81</v>
      </c>
      <c r="M6" s="395"/>
      <c r="N6" s="395"/>
      <c r="O6" s="395"/>
      <c r="P6" s="395"/>
      <c r="Q6" s="395"/>
      <c r="R6" s="399"/>
      <c r="S6" s="399"/>
      <c r="T6" s="399"/>
      <c r="U6" s="399"/>
      <c r="V6" s="400"/>
      <c r="W6" s="403" t="s">
        <v>82</v>
      </c>
      <c r="X6" s="404"/>
      <c r="Y6" s="404"/>
      <c r="Z6" s="404"/>
      <c r="AA6" s="404"/>
      <c r="AB6" s="394"/>
      <c r="AC6" s="407" t="s">
        <v>83</v>
      </c>
      <c r="AD6" s="408"/>
      <c r="AE6" s="408"/>
      <c r="AF6" s="408"/>
      <c r="AG6" s="408"/>
      <c r="AH6" s="408"/>
      <c r="AI6" s="408"/>
      <c r="AJ6" s="408"/>
      <c r="AK6" s="408"/>
      <c r="AL6" s="409"/>
      <c r="AM6" s="416" t="s">
        <v>84</v>
      </c>
      <c r="AN6" s="417"/>
      <c r="AO6" s="417"/>
      <c r="AP6" s="417"/>
      <c r="AQ6" s="417"/>
      <c r="AR6" s="417"/>
      <c r="AS6" s="417"/>
      <c r="AT6" s="418"/>
      <c r="AU6" s="419" t="s">
        <v>77</v>
      </c>
      <c r="AV6" s="420"/>
      <c r="AW6" s="420"/>
      <c r="AX6" s="420"/>
      <c r="AY6" s="421" t="s">
        <v>85</v>
      </c>
      <c r="AZ6" s="422"/>
      <c r="BA6" s="422"/>
      <c r="BB6" s="422"/>
      <c r="BC6" s="422"/>
      <c r="BD6" s="422"/>
      <c r="BE6" s="422"/>
      <c r="BF6" s="422"/>
      <c r="BG6" s="422"/>
      <c r="BH6" s="422"/>
      <c r="BI6" s="422"/>
      <c r="BJ6" s="422"/>
      <c r="BK6" s="422"/>
      <c r="BL6" s="422"/>
      <c r="BM6" s="423"/>
      <c r="BN6" s="387">
        <v>184310</v>
      </c>
      <c r="BO6" s="388"/>
      <c r="BP6" s="388"/>
      <c r="BQ6" s="388"/>
      <c r="BR6" s="388"/>
      <c r="BS6" s="388"/>
      <c r="BT6" s="388"/>
      <c r="BU6" s="389"/>
      <c r="BV6" s="387">
        <v>191706</v>
      </c>
      <c r="BW6" s="388"/>
      <c r="BX6" s="388"/>
      <c r="BY6" s="388"/>
      <c r="BZ6" s="388"/>
      <c r="CA6" s="388"/>
      <c r="CB6" s="388"/>
      <c r="CC6" s="389"/>
      <c r="CD6" s="390" t="s">
        <v>86</v>
      </c>
      <c r="CE6" s="391"/>
      <c r="CF6" s="391"/>
      <c r="CG6" s="391"/>
      <c r="CH6" s="391"/>
      <c r="CI6" s="391"/>
      <c r="CJ6" s="391"/>
      <c r="CK6" s="391"/>
      <c r="CL6" s="391"/>
      <c r="CM6" s="391"/>
      <c r="CN6" s="391"/>
      <c r="CO6" s="391"/>
      <c r="CP6" s="391"/>
      <c r="CQ6" s="391"/>
      <c r="CR6" s="391"/>
      <c r="CS6" s="392"/>
      <c r="CT6" s="424">
        <v>86.7</v>
      </c>
      <c r="CU6" s="425"/>
      <c r="CV6" s="425"/>
      <c r="CW6" s="425"/>
      <c r="CX6" s="425"/>
      <c r="CY6" s="425"/>
      <c r="CZ6" s="425"/>
      <c r="DA6" s="426"/>
      <c r="DB6" s="424">
        <v>89.3</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87</v>
      </c>
      <c r="AN7" s="417"/>
      <c r="AO7" s="417"/>
      <c r="AP7" s="417"/>
      <c r="AQ7" s="417"/>
      <c r="AR7" s="417"/>
      <c r="AS7" s="417"/>
      <c r="AT7" s="418"/>
      <c r="AU7" s="419" t="s">
        <v>88</v>
      </c>
      <c r="AV7" s="420"/>
      <c r="AW7" s="420"/>
      <c r="AX7" s="420"/>
      <c r="AY7" s="421" t="s">
        <v>89</v>
      </c>
      <c r="AZ7" s="422"/>
      <c r="BA7" s="422"/>
      <c r="BB7" s="422"/>
      <c r="BC7" s="422"/>
      <c r="BD7" s="422"/>
      <c r="BE7" s="422"/>
      <c r="BF7" s="422"/>
      <c r="BG7" s="422"/>
      <c r="BH7" s="422"/>
      <c r="BI7" s="422"/>
      <c r="BJ7" s="422"/>
      <c r="BK7" s="422"/>
      <c r="BL7" s="422"/>
      <c r="BM7" s="423"/>
      <c r="BN7" s="387" t="s">
        <v>90</v>
      </c>
      <c r="BO7" s="388"/>
      <c r="BP7" s="388"/>
      <c r="BQ7" s="388"/>
      <c r="BR7" s="388"/>
      <c r="BS7" s="388"/>
      <c r="BT7" s="388"/>
      <c r="BU7" s="389"/>
      <c r="BV7" s="387">
        <v>966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2472370</v>
      </c>
      <c r="CU7" s="388"/>
      <c r="CV7" s="388"/>
      <c r="CW7" s="388"/>
      <c r="CX7" s="388"/>
      <c r="CY7" s="388"/>
      <c r="CZ7" s="388"/>
      <c r="DA7" s="389"/>
      <c r="DB7" s="387">
        <v>2611719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184310</v>
      </c>
      <c r="BO8" s="388"/>
      <c r="BP8" s="388"/>
      <c r="BQ8" s="388"/>
      <c r="BR8" s="388"/>
      <c r="BS8" s="388"/>
      <c r="BT8" s="388"/>
      <c r="BU8" s="389"/>
      <c r="BV8" s="387">
        <v>190740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0.13</v>
      </c>
      <c r="CU8" s="428"/>
      <c r="CV8" s="428"/>
      <c r="CW8" s="428"/>
      <c r="CX8" s="428"/>
      <c r="CY8" s="428"/>
      <c r="CZ8" s="428"/>
      <c r="DA8" s="429"/>
      <c r="DB8" s="427">
        <v>0.12</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3082</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77</v>
      </c>
      <c r="AV9" s="420"/>
      <c r="AW9" s="420"/>
      <c r="AX9" s="420"/>
      <c r="AY9" s="421" t="s">
        <v>100</v>
      </c>
      <c r="AZ9" s="422"/>
      <c r="BA9" s="422"/>
      <c r="BB9" s="422"/>
      <c r="BC9" s="422"/>
      <c r="BD9" s="422"/>
      <c r="BE9" s="422"/>
      <c r="BF9" s="422"/>
      <c r="BG9" s="422"/>
      <c r="BH9" s="422"/>
      <c r="BI9" s="422"/>
      <c r="BJ9" s="422"/>
      <c r="BK9" s="422"/>
      <c r="BL9" s="422"/>
      <c r="BM9" s="423"/>
      <c r="BN9" s="387">
        <v>-6430</v>
      </c>
      <c r="BO9" s="388"/>
      <c r="BP9" s="388"/>
      <c r="BQ9" s="388"/>
      <c r="BR9" s="388"/>
      <c r="BS9" s="388"/>
      <c r="BT9" s="388"/>
      <c r="BU9" s="389"/>
      <c r="BV9" s="387">
        <v>5548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12.2</v>
      </c>
      <c r="CU9" s="385"/>
      <c r="CV9" s="385"/>
      <c r="CW9" s="385"/>
      <c r="CX9" s="385"/>
      <c r="CY9" s="385"/>
      <c r="CZ9" s="385"/>
      <c r="DA9" s="386"/>
      <c r="DB9" s="384">
        <v>14.5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3250</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95682</v>
      </c>
      <c r="BO10" s="388"/>
      <c r="BP10" s="388"/>
      <c r="BQ10" s="388"/>
      <c r="BR10" s="388"/>
      <c r="BS10" s="388"/>
      <c r="BT10" s="388"/>
      <c r="BU10" s="389"/>
      <c r="BV10" s="387">
        <v>93088</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2977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103119</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2972</v>
      </c>
      <c r="S13" s="469"/>
      <c r="T13" s="469"/>
      <c r="U13" s="469"/>
      <c r="V13" s="470"/>
      <c r="W13" s="403" t="s">
        <v>124</v>
      </c>
      <c r="X13" s="404"/>
      <c r="Y13" s="404"/>
      <c r="Z13" s="404"/>
      <c r="AA13" s="404"/>
      <c r="AB13" s="394"/>
      <c r="AC13" s="438">
        <v>192</v>
      </c>
      <c r="AD13" s="439"/>
      <c r="AE13" s="439"/>
      <c r="AF13" s="439"/>
      <c r="AG13" s="478"/>
      <c r="AH13" s="438">
        <v>229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-13867</v>
      </c>
      <c r="BO13" s="388"/>
      <c r="BP13" s="388"/>
      <c r="BQ13" s="388"/>
      <c r="BR13" s="388"/>
      <c r="BS13" s="388"/>
      <c r="BT13" s="388"/>
      <c r="BU13" s="389"/>
      <c r="BV13" s="387">
        <v>98636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6.9</v>
      </c>
      <c r="CU13" s="385"/>
      <c r="CV13" s="385"/>
      <c r="CW13" s="385"/>
      <c r="CX13" s="385"/>
      <c r="CY13" s="385"/>
      <c r="CZ13" s="385"/>
      <c r="DA13" s="386"/>
      <c r="DB13" s="384">
        <v>6.6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3023</v>
      </c>
      <c r="S14" s="469"/>
      <c r="T14" s="469"/>
      <c r="U14" s="469"/>
      <c r="V14" s="470"/>
      <c r="W14" s="377"/>
      <c r="X14" s="378"/>
      <c r="Y14" s="378"/>
      <c r="Z14" s="378"/>
      <c r="AA14" s="378"/>
      <c r="AB14" s="367"/>
      <c r="AC14" s="471">
        <v>14.4</v>
      </c>
      <c r="AD14" s="472"/>
      <c r="AE14" s="472"/>
      <c r="AF14" s="472"/>
      <c r="AG14" s="473"/>
      <c r="AH14" s="471">
        <v>16.3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32.9</v>
      </c>
      <c r="CU14" s="483"/>
      <c r="CV14" s="483"/>
      <c r="CW14" s="483"/>
      <c r="CX14" s="483"/>
      <c r="CY14" s="483"/>
      <c r="CZ14" s="483"/>
      <c r="DA14" s="484"/>
      <c r="DB14" s="482">
        <v>14.9</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3019</v>
      </c>
      <c r="S15" s="469"/>
      <c r="T15" s="469"/>
      <c r="U15" s="469"/>
      <c r="V15" s="470"/>
      <c r="W15" s="403" t="s">
        <v>131</v>
      </c>
      <c r="X15" s="404"/>
      <c r="Y15" s="404"/>
      <c r="Z15" s="404"/>
      <c r="AA15" s="404"/>
      <c r="AB15" s="394"/>
      <c r="AC15" s="438">
        <v>157</v>
      </c>
      <c r="AD15" s="439"/>
      <c r="AE15" s="439"/>
      <c r="AF15" s="439"/>
      <c r="AG15" s="478"/>
      <c r="AH15" s="438">
        <v>206</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307176</v>
      </c>
      <c r="BO15" s="351"/>
      <c r="BP15" s="351"/>
      <c r="BQ15" s="351"/>
      <c r="BR15" s="351"/>
      <c r="BS15" s="351"/>
      <c r="BT15" s="351"/>
      <c r="BU15" s="352"/>
      <c r="BV15" s="350">
        <v>303469</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11.8</v>
      </c>
      <c r="AD16" s="472"/>
      <c r="AE16" s="472"/>
      <c r="AF16" s="472"/>
      <c r="AG16" s="473"/>
      <c r="AH16" s="471">
        <v>14.7</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2319215</v>
      </c>
      <c r="BO16" s="388"/>
      <c r="BP16" s="388"/>
      <c r="BQ16" s="388"/>
      <c r="BR16" s="388"/>
      <c r="BS16" s="388"/>
      <c r="BT16" s="388"/>
      <c r="BU16" s="389"/>
      <c r="BV16" s="387">
        <v>2422064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980</v>
      </c>
      <c r="AD17" s="439"/>
      <c r="AE17" s="439"/>
      <c r="AF17" s="439"/>
      <c r="AG17" s="478"/>
      <c r="AH17" s="438">
        <v>971</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371565</v>
      </c>
      <c r="BO17" s="388"/>
      <c r="BP17" s="388"/>
      <c r="BQ17" s="388"/>
      <c r="BR17" s="388"/>
      <c r="BS17" s="388"/>
      <c r="BT17" s="388"/>
      <c r="BU17" s="389"/>
      <c r="BV17" s="387">
        <v>367574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345.65</v>
      </c>
      <c r="M18" s="500"/>
      <c r="N18" s="500"/>
      <c r="O18" s="500"/>
      <c r="P18" s="500"/>
      <c r="Q18" s="500"/>
      <c r="R18" s="501"/>
      <c r="S18" s="501"/>
      <c r="T18" s="501"/>
      <c r="U18" s="501"/>
      <c r="V18" s="502"/>
      <c r="W18" s="405"/>
      <c r="X18" s="406"/>
      <c r="Y18" s="406"/>
      <c r="Z18" s="406"/>
      <c r="AA18" s="406"/>
      <c r="AB18" s="397"/>
      <c r="AC18" s="503">
        <v>73.7</v>
      </c>
      <c r="AD18" s="504"/>
      <c r="AE18" s="504"/>
      <c r="AF18" s="504"/>
      <c r="AG18" s="505"/>
      <c r="AH18" s="503">
        <v>69.099999999999994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2078472</v>
      </c>
      <c r="BO18" s="388"/>
      <c r="BP18" s="388"/>
      <c r="BQ18" s="388"/>
      <c r="BR18" s="388"/>
      <c r="BS18" s="388"/>
      <c r="BT18" s="388"/>
      <c r="BU18" s="389"/>
      <c r="BV18" s="387">
        <v>2241040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2982063</v>
      </c>
      <c r="BO19" s="388"/>
      <c r="BP19" s="388"/>
      <c r="BQ19" s="388"/>
      <c r="BR19" s="388"/>
      <c r="BS19" s="388"/>
      <c r="BT19" s="388"/>
      <c r="BU19" s="389"/>
      <c r="BV19" s="387">
        <v>3005502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1336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6478092</v>
      </c>
      <c r="BO23" s="388"/>
      <c r="BP23" s="388"/>
      <c r="BQ23" s="388"/>
      <c r="BR23" s="388"/>
      <c r="BS23" s="388"/>
      <c r="BT23" s="388"/>
      <c r="BU23" s="389"/>
      <c r="BV23" s="387">
        <v>5479646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6700</v>
      </c>
      <c r="R24" s="439"/>
      <c r="S24" s="439"/>
      <c r="T24" s="439"/>
      <c r="U24" s="439"/>
      <c r="V24" s="478"/>
      <c r="W24" s="533"/>
      <c r="X24" s="521"/>
      <c r="Y24" s="522"/>
      <c r="Z24" s="437" t="s">
        <v>155</v>
      </c>
      <c r="AA24" s="417"/>
      <c r="AB24" s="417"/>
      <c r="AC24" s="417"/>
      <c r="AD24" s="417"/>
      <c r="AE24" s="417"/>
      <c r="AF24" s="417"/>
      <c r="AG24" s="418"/>
      <c r="AH24" s="438">
        <v>63</v>
      </c>
      <c r="AI24" s="439"/>
      <c r="AJ24" s="439"/>
      <c r="AK24" s="439"/>
      <c r="AL24" s="478"/>
      <c r="AM24" s="438">
        <v>189315</v>
      </c>
      <c r="AN24" s="439"/>
      <c r="AO24" s="439"/>
      <c r="AP24" s="439"/>
      <c r="AQ24" s="439"/>
      <c r="AR24" s="478"/>
      <c r="AS24" s="438">
        <v>3005</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5738309</v>
      </c>
      <c r="BO24" s="388"/>
      <c r="BP24" s="388"/>
      <c r="BQ24" s="388"/>
      <c r="BR24" s="388"/>
      <c r="BS24" s="388"/>
      <c r="BT24" s="388"/>
      <c r="BU24" s="389"/>
      <c r="BV24" s="387">
        <v>4709713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5950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144470</v>
      </c>
      <c r="BO25" s="351"/>
      <c r="BP25" s="351"/>
      <c r="BQ25" s="351"/>
      <c r="BR25" s="351"/>
      <c r="BS25" s="351"/>
      <c r="BT25" s="351"/>
      <c r="BU25" s="352"/>
      <c r="BV25" s="350">
        <v>174903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5480</v>
      </c>
      <c r="R26" s="439"/>
      <c r="S26" s="439"/>
      <c r="T26" s="439"/>
      <c r="U26" s="439"/>
      <c r="V26" s="478"/>
      <c r="W26" s="533"/>
      <c r="X26" s="521"/>
      <c r="Y26" s="522"/>
      <c r="Z26" s="437" t="s">
        <v>161</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2460</v>
      </c>
      <c r="R27" s="439"/>
      <c r="S27" s="439"/>
      <c r="T27" s="439"/>
      <c r="U27" s="439"/>
      <c r="V27" s="478"/>
      <c r="W27" s="533"/>
      <c r="X27" s="521"/>
      <c r="Y27" s="522"/>
      <c r="Z27" s="437" t="s">
        <v>164</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115915</v>
      </c>
      <c r="BO27" s="557"/>
      <c r="BP27" s="557"/>
      <c r="BQ27" s="557"/>
      <c r="BR27" s="557"/>
      <c r="BS27" s="557"/>
      <c r="BT27" s="557"/>
      <c r="BU27" s="558"/>
      <c r="BV27" s="556">
        <v>115904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1940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1322494</v>
      </c>
      <c r="BO28" s="351"/>
      <c r="BP28" s="351"/>
      <c r="BQ28" s="351"/>
      <c r="BR28" s="351"/>
      <c r="BS28" s="351"/>
      <c r="BT28" s="351"/>
      <c r="BU28" s="352"/>
      <c r="BV28" s="350">
        <v>1329931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7</v>
      </c>
      <c r="M29" s="439"/>
      <c r="N29" s="439"/>
      <c r="O29" s="439"/>
      <c r="P29" s="478"/>
      <c r="Q29" s="438">
        <v>1640</v>
      </c>
      <c r="R29" s="439"/>
      <c r="S29" s="439"/>
      <c r="T29" s="439"/>
      <c r="U29" s="439"/>
      <c r="V29" s="478"/>
      <c r="W29" s="534"/>
      <c r="X29" s="535"/>
      <c r="Y29" s="536"/>
      <c r="Z29" s="437" t="s">
        <v>171</v>
      </c>
      <c r="AA29" s="417"/>
      <c r="AB29" s="417"/>
      <c r="AC29" s="417"/>
      <c r="AD29" s="417"/>
      <c r="AE29" s="417"/>
      <c r="AF29" s="417"/>
      <c r="AG29" s="418"/>
      <c r="AH29" s="438">
        <v>63</v>
      </c>
      <c r="AI29" s="439"/>
      <c r="AJ29" s="439"/>
      <c r="AK29" s="439"/>
      <c r="AL29" s="478"/>
      <c r="AM29" s="438">
        <v>189315</v>
      </c>
      <c r="AN29" s="439"/>
      <c r="AO29" s="439"/>
      <c r="AP29" s="439"/>
      <c r="AQ29" s="439"/>
      <c r="AR29" s="478"/>
      <c r="AS29" s="438">
        <v>3005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472212</v>
      </c>
      <c r="BO29" s="388"/>
      <c r="BP29" s="388"/>
      <c r="BQ29" s="388"/>
      <c r="BR29" s="388"/>
      <c r="BS29" s="388"/>
      <c r="BT29" s="388"/>
      <c r="BU29" s="389"/>
      <c r="BV29" s="387">
        <v>392080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95.6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422153</v>
      </c>
      <c r="BO30" s="557"/>
      <c r="BP30" s="557"/>
      <c r="BQ30" s="557"/>
      <c r="BR30" s="557"/>
      <c r="BS30" s="557"/>
      <c r="BT30" s="557"/>
      <c r="BU30" s="558"/>
      <c r="BV30" s="556">
        <v>406021</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後志広域連合</v>
      </c>
      <c r="BZ34" s="569"/>
      <c r="CA34" s="569"/>
      <c r="CB34" s="569"/>
      <c r="CC34" s="569"/>
      <c r="CD34" s="569"/>
      <c r="CE34" s="569"/>
      <c r="CF34" s="569"/>
      <c r="CG34" s="569"/>
      <c r="CH34" s="569"/>
      <c r="CI34" s="569"/>
      <c r="CJ34" s="569"/>
      <c r="CK34" s="569"/>
      <c r="CL34" s="569"/>
      <c r="CM34" s="569"/>
      <c r="CN34" s="167"/>
      <c r="CO34" s="568">
        <f>IF(CQ34="","",MAX(C34:D43,U34:V43,AM34:AN43,BE34:BF43,BW34:BX43)+1)</f>
        <v>13</v>
      </c>
      <c r="CP34" s="568"/>
      <c r="CQ34" s="569" t="str">
        <f>IF('各会計、関係団体の財政状況及び健全化判断比率'!BS7="","",'各会計、関係団体の財政状況及び健全化判断比率'!BS7)</f>
        <v>株式会社ブナの里振興公社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老人保健施設事業特別会計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南部後志環境衛生組合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南部後志衛生施設組合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国民健康保険診療所事業特別会計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岩内・寿都地方消防組合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後志教育研修センター</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4" t="s">
        <v>530</v>
      </c>
      <c r="D34" s="1154"/>
      <c r="E34" s="1155"/>
      <c r="F34" s="32">
        <v>6.48</v>
      </c>
      <c r="G34" s="33">
        <v>10.37</v>
      </c>
      <c r="H34" s="33">
        <v>7.21</v>
      </c>
      <c r="I34" s="33">
        <v>7.3</v>
      </c>
      <c r="J34" s="34">
        <v>7.45</v>
      </c>
      <c r="K34" s="22"/>
      <c r="L34" s="22"/>
      <c r="M34" s="22"/>
      <c r="N34" s="22"/>
      <c r="O34" s="22"/>
      <c r="P34" s="22"/>
    </row>
    <row r="35" spans="1:16" ht="39" customHeight="1" x14ac:dyDescent="0.15">
      <c r="A35" s="22"/>
      <c r="B35" s="35"/>
      <c r="C35" s="1148" t="s">
        <v>531</v>
      </c>
      <c r="D35" s="1149"/>
      <c r="E35" s="1150"/>
      <c r="F35" s="36">
        <v>0.09</v>
      </c>
      <c r="G35" s="37">
        <v>0.09</v>
      </c>
      <c r="H35" s="37">
        <v>0.17</v>
      </c>
      <c r="I35" s="37">
        <v>0.08</v>
      </c>
      <c r="J35" s="38">
        <v>0.13</v>
      </c>
      <c r="K35" s="22"/>
      <c r="L35" s="22"/>
      <c r="M35" s="22"/>
      <c r="N35" s="22"/>
      <c r="O35" s="22"/>
      <c r="P35" s="22"/>
    </row>
    <row r="36" spans="1:16" ht="39" customHeight="1" x14ac:dyDescent="0.15">
      <c r="A36" s="22"/>
      <c r="B36" s="35"/>
      <c r="C36" s="1148" t="s">
        <v>532</v>
      </c>
      <c r="D36" s="1149"/>
      <c r="E36" s="1150"/>
      <c r="F36" s="36">
        <v>0.06</v>
      </c>
      <c r="G36" s="37">
        <v>7.0000000000000007E-2</v>
      </c>
      <c r="H36" s="37">
        <v>0.05</v>
      </c>
      <c r="I36" s="37">
        <v>0.03</v>
      </c>
      <c r="J36" s="38">
        <v>0.09</v>
      </c>
      <c r="K36" s="22"/>
      <c r="L36" s="22"/>
      <c r="M36" s="22"/>
      <c r="N36" s="22"/>
      <c r="O36" s="22"/>
      <c r="P36" s="22"/>
    </row>
    <row r="37" spans="1:16" ht="39" customHeight="1" x14ac:dyDescent="0.15">
      <c r="A37" s="22"/>
      <c r="B37" s="35"/>
      <c r="C37" s="1148" t="s">
        <v>533</v>
      </c>
      <c r="D37" s="1149"/>
      <c r="E37" s="1150"/>
      <c r="F37" s="36">
        <v>0.08</v>
      </c>
      <c r="G37" s="37">
        <v>0.11</v>
      </c>
      <c r="H37" s="37">
        <v>0.44</v>
      </c>
      <c r="I37" s="37">
        <v>0.11</v>
      </c>
      <c r="J37" s="38">
        <v>0.08</v>
      </c>
      <c r="K37" s="22"/>
      <c r="L37" s="22"/>
      <c r="M37" s="22"/>
      <c r="N37" s="22"/>
      <c r="O37" s="22"/>
      <c r="P37" s="22"/>
    </row>
    <row r="38" spans="1:16" ht="39" customHeight="1" x14ac:dyDescent="0.15">
      <c r="A38" s="22"/>
      <c r="B38" s="35"/>
      <c r="C38" s="1148" t="s">
        <v>534</v>
      </c>
      <c r="D38" s="1149"/>
      <c r="E38" s="1150"/>
      <c r="F38" s="36" t="s">
        <v>484</v>
      </c>
      <c r="G38" s="37" t="s">
        <v>484</v>
      </c>
      <c r="H38" s="37" t="s">
        <v>484</v>
      </c>
      <c r="I38" s="37" t="s">
        <v>484</v>
      </c>
      <c r="J38" s="38">
        <v>0.05</v>
      </c>
      <c r="K38" s="22"/>
      <c r="L38" s="22"/>
      <c r="M38" s="22"/>
      <c r="N38" s="22"/>
      <c r="O38" s="22"/>
      <c r="P38" s="22"/>
    </row>
    <row r="39" spans="1:16" ht="39" customHeight="1" x14ac:dyDescent="0.15">
      <c r="A39" s="22"/>
      <c r="B39" s="35"/>
      <c r="C39" s="1148" t="s">
        <v>535</v>
      </c>
      <c r="D39" s="1149"/>
      <c r="E39" s="1150"/>
      <c r="F39" s="36">
        <v>0.08</v>
      </c>
      <c r="G39" s="37">
        <v>0</v>
      </c>
      <c r="H39" s="37">
        <v>0</v>
      </c>
      <c r="I39" s="37">
        <v>0</v>
      </c>
      <c r="J39" s="38">
        <v>0</v>
      </c>
      <c r="K39" s="22"/>
      <c r="L39" s="22"/>
      <c r="M39" s="22"/>
      <c r="N39" s="22"/>
      <c r="O39" s="22"/>
      <c r="P39" s="22"/>
    </row>
    <row r="40" spans="1:16" ht="39" customHeight="1" x14ac:dyDescent="0.15">
      <c r="A40" s="22"/>
      <c r="B40" s="35"/>
      <c r="C40" s="1148" t="s">
        <v>536</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537</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538</v>
      </c>
      <c r="D43" s="1152"/>
      <c r="E43" s="1153"/>
      <c r="F43" s="41">
        <v>12.11</v>
      </c>
      <c r="G43" s="42">
        <v>12.68</v>
      </c>
      <c r="H43" s="42">
        <v>15.28</v>
      </c>
      <c r="I43" s="42">
        <v>12.35</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468</v>
      </c>
      <c r="L45" s="60">
        <v>433</v>
      </c>
      <c r="M45" s="60">
        <v>462</v>
      </c>
      <c r="N45" s="60">
        <v>520</v>
      </c>
      <c r="O45" s="61">
        <v>455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102</v>
      </c>
      <c r="L48" s="64">
        <v>103</v>
      </c>
      <c r="M48" s="64">
        <v>110</v>
      </c>
      <c r="N48" s="64">
        <v>116</v>
      </c>
      <c r="O48" s="65">
        <v>114</v>
      </c>
      <c r="P48" s="48"/>
      <c r="Q48" s="48"/>
      <c r="R48" s="48"/>
      <c r="S48" s="48"/>
      <c r="T48" s="48"/>
      <c r="U48" s="48"/>
    </row>
    <row r="49" spans="1:21" ht="30.75" customHeight="1" x14ac:dyDescent="0.15">
      <c r="A49" s="48"/>
      <c r="B49" s="1166"/>
      <c r="C49" s="1167"/>
      <c r="D49" s="62"/>
      <c r="E49" s="1158" t="s">
        <v>16</v>
      </c>
      <c r="F49" s="1158"/>
      <c r="G49" s="1158"/>
      <c r="H49" s="1158"/>
      <c r="I49" s="1158"/>
      <c r="J49" s="1159"/>
      <c r="K49" s="63">
        <v>5</v>
      </c>
      <c r="L49" s="64">
        <v>5</v>
      </c>
      <c r="M49" s="64">
        <v>2</v>
      </c>
      <c r="N49" s="64" t="s">
        <v>484</v>
      </c>
      <c r="O49" s="65" t="s">
        <v>484</v>
      </c>
      <c r="P49" s="48"/>
      <c r="Q49" s="48"/>
      <c r="R49" s="48"/>
      <c r="S49" s="48"/>
      <c r="T49" s="48"/>
      <c r="U49" s="48"/>
    </row>
    <row r="50" spans="1:21" ht="30.75" customHeight="1" x14ac:dyDescent="0.15">
      <c r="A50" s="48"/>
      <c r="B50" s="1166"/>
      <c r="C50" s="1167"/>
      <c r="D50" s="62"/>
      <c r="E50" s="1158" t="s">
        <v>17</v>
      </c>
      <c r="F50" s="1158"/>
      <c r="G50" s="1158"/>
      <c r="H50" s="1158"/>
      <c r="I50" s="1158"/>
      <c r="J50" s="1159"/>
      <c r="K50" s="63">
        <v>18</v>
      </c>
      <c r="L50" s="64">
        <v>19</v>
      </c>
      <c r="M50" s="64">
        <v>21</v>
      </c>
      <c r="N50" s="64">
        <v>21</v>
      </c>
      <c r="O50" s="65">
        <v>18</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430</v>
      </c>
      <c r="L52" s="64">
        <v>405</v>
      </c>
      <c r="M52" s="64">
        <v>499</v>
      </c>
      <c r="N52" s="64">
        <v>472</v>
      </c>
      <c r="O52" s="65">
        <v>422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163</v>
      </c>
      <c r="L53" s="69">
        <v>155</v>
      </c>
      <c r="M53" s="69">
        <v>96</v>
      </c>
      <c r="N53" s="69">
        <v>185</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2" t="s">
        <v>24</v>
      </c>
      <c r="C41" s="1173"/>
      <c r="D41" s="81"/>
      <c r="E41" s="1178" t="s">
        <v>25</v>
      </c>
      <c r="F41" s="1178"/>
      <c r="G41" s="1178"/>
      <c r="H41" s="1179"/>
      <c r="I41" s="82">
        <v>5005</v>
      </c>
      <c r="J41" s="83">
        <v>4939</v>
      </c>
      <c r="K41" s="83">
        <v>5596</v>
      </c>
      <c r="L41" s="83">
        <v>5480</v>
      </c>
      <c r="M41" s="84">
        <v>6478</v>
      </c>
    </row>
    <row r="42" spans="2:13" ht="27.75" customHeight="1" x14ac:dyDescent="0.15">
      <c r="B42" s="1174"/>
      <c r="C42" s="1175"/>
      <c r="D42" s="85"/>
      <c r="E42" s="1180" t="s">
        <v>26</v>
      </c>
      <c r="F42" s="1180"/>
      <c r="G42" s="1180"/>
      <c r="H42" s="1181"/>
      <c r="I42" s="86">
        <v>200</v>
      </c>
      <c r="J42" s="87">
        <v>181</v>
      </c>
      <c r="K42" s="87">
        <v>160</v>
      </c>
      <c r="L42" s="87">
        <v>139</v>
      </c>
      <c r="M42" s="88">
        <v>111</v>
      </c>
    </row>
    <row r="43" spans="2:13" ht="27.75" customHeight="1" x14ac:dyDescent="0.15">
      <c r="B43" s="1174"/>
      <c r="C43" s="1175"/>
      <c r="D43" s="85"/>
      <c r="E43" s="1180" t="s">
        <v>27</v>
      </c>
      <c r="F43" s="1180"/>
      <c r="G43" s="1180"/>
      <c r="H43" s="1181"/>
      <c r="I43" s="86">
        <v>1479</v>
      </c>
      <c r="J43" s="87">
        <v>1430</v>
      </c>
      <c r="K43" s="87">
        <v>1365</v>
      </c>
      <c r="L43" s="87">
        <v>1339</v>
      </c>
      <c r="M43" s="88">
        <v>1303</v>
      </c>
    </row>
    <row r="44" spans="2:13" ht="27.75" customHeight="1" x14ac:dyDescent="0.15">
      <c r="B44" s="1174"/>
      <c r="C44" s="1175"/>
      <c r="D44" s="85"/>
      <c r="E44" s="1180" t="s">
        <v>28</v>
      </c>
      <c r="F44" s="1180"/>
      <c r="G44" s="1180"/>
      <c r="H44" s="1181"/>
      <c r="I44" s="86">
        <v>11</v>
      </c>
      <c r="J44" s="87">
        <v>5</v>
      </c>
      <c r="K44" s="87">
        <v>2</v>
      </c>
      <c r="L44" s="87">
        <v>1</v>
      </c>
      <c r="M44" s="88" t="s">
        <v>484</v>
      </c>
    </row>
    <row r="45" spans="2:13" ht="27.75" customHeight="1" x14ac:dyDescent="0.15">
      <c r="B45" s="1174"/>
      <c r="C45" s="1175"/>
      <c r="D45" s="85"/>
      <c r="E45" s="1180" t="s">
        <v>29</v>
      </c>
      <c r="F45" s="1180"/>
      <c r="G45" s="1180"/>
      <c r="H45" s="1181"/>
      <c r="I45" s="86">
        <v>734</v>
      </c>
      <c r="J45" s="87">
        <v>713</v>
      </c>
      <c r="K45" s="87">
        <v>671</v>
      </c>
      <c r="L45" s="87">
        <v>758</v>
      </c>
      <c r="M45" s="88">
        <v>807</v>
      </c>
    </row>
    <row r="46" spans="2:13" ht="27.75" customHeight="1" x14ac:dyDescent="0.15">
      <c r="B46" s="1174"/>
      <c r="C46" s="1175"/>
      <c r="D46" s="89"/>
      <c r="E46" s="1180" t="s">
        <v>30</v>
      </c>
      <c r="F46" s="1180"/>
      <c r="G46" s="1180"/>
      <c r="H46" s="1181"/>
      <c r="I46" s="86" t="s">
        <v>484</v>
      </c>
      <c r="J46" s="87" t="s">
        <v>484</v>
      </c>
      <c r="K46" s="87" t="s">
        <v>484</v>
      </c>
      <c r="L46" s="87" t="s">
        <v>484</v>
      </c>
      <c r="M46" s="88">
        <v>18</v>
      </c>
    </row>
    <row r="47" spans="2:13" ht="27.75" customHeight="1" x14ac:dyDescent="0.15">
      <c r="B47" s="1174"/>
      <c r="C47" s="1175"/>
      <c r="D47" s="90"/>
      <c r="E47" s="1182" t="s">
        <v>31</v>
      </c>
      <c r="F47" s="1183"/>
      <c r="G47" s="1183"/>
      <c r="H47" s="1184"/>
      <c r="I47" s="86" t="s">
        <v>484</v>
      </c>
      <c r="J47" s="87" t="s">
        <v>484</v>
      </c>
      <c r="K47" s="87" t="s">
        <v>484</v>
      </c>
      <c r="L47" s="87" t="s">
        <v>484</v>
      </c>
      <c r="M47" s="88" t="s">
        <v>484</v>
      </c>
    </row>
    <row r="48" spans="2:13" ht="27.75" customHeight="1" x14ac:dyDescent="0.15">
      <c r="B48" s="1174"/>
      <c r="C48" s="1175"/>
      <c r="D48" s="85"/>
      <c r="E48" s="1180" t="s">
        <v>32</v>
      </c>
      <c r="F48" s="1180"/>
      <c r="G48" s="1180"/>
      <c r="H48" s="1181"/>
      <c r="I48" s="86" t="s">
        <v>484</v>
      </c>
      <c r="J48" s="87" t="s">
        <v>484</v>
      </c>
      <c r="K48" s="87" t="s">
        <v>484</v>
      </c>
      <c r="L48" s="87" t="s">
        <v>484</v>
      </c>
      <c r="M48" s="88" t="s">
        <v>484</v>
      </c>
    </row>
    <row r="49" spans="2:13" ht="27.75" customHeight="1" x14ac:dyDescent="0.15">
      <c r="B49" s="1176"/>
      <c r="C49" s="1177"/>
      <c r="D49" s="85"/>
      <c r="E49" s="1180" t="s">
        <v>33</v>
      </c>
      <c r="F49" s="1180"/>
      <c r="G49" s="1180"/>
      <c r="H49" s="1181"/>
      <c r="I49" s="86" t="s">
        <v>484</v>
      </c>
      <c r="J49" s="87" t="s">
        <v>484</v>
      </c>
      <c r="K49" s="87" t="s">
        <v>484</v>
      </c>
      <c r="L49" s="87" t="s">
        <v>484</v>
      </c>
      <c r="M49" s="88" t="s">
        <v>484</v>
      </c>
    </row>
    <row r="50" spans="2:13" ht="27.75" customHeight="1" x14ac:dyDescent="0.15">
      <c r="B50" s="1185" t="s">
        <v>34</v>
      </c>
      <c r="C50" s="1186"/>
      <c r="D50" s="91"/>
      <c r="E50" s="1180" t="s">
        <v>35</v>
      </c>
      <c r="F50" s="1180"/>
      <c r="G50" s="1180"/>
      <c r="H50" s="1181"/>
      <c r="I50" s="86">
        <v>1931</v>
      </c>
      <c r="J50" s="87">
        <v>2021</v>
      </c>
      <c r="K50" s="87">
        <v>2074</v>
      </c>
      <c r="L50" s="87">
        <v>2171</v>
      </c>
      <c r="M50" s="88">
        <v>2268</v>
      </c>
    </row>
    <row r="51" spans="2:13" ht="27.75" customHeight="1" x14ac:dyDescent="0.15">
      <c r="B51" s="1174"/>
      <c r="C51" s="1175"/>
      <c r="D51" s="85"/>
      <c r="E51" s="1180" t="s">
        <v>36</v>
      </c>
      <c r="F51" s="1180"/>
      <c r="G51" s="1180"/>
      <c r="H51" s="1181"/>
      <c r="I51" s="86">
        <v>1140</v>
      </c>
      <c r="J51" s="87">
        <v>1157</v>
      </c>
      <c r="K51" s="87">
        <v>1194</v>
      </c>
      <c r="L51" s="87">
        <v>1218</v>
      </c>
      <c r="M51" s="88">
        <v>1206</v>
      </c>
    </row>
    <row r="52" spans="2:13" ht="27.75" customHeight="1" x14ac:dyDescent="0.15">
      <c r="B52" s="1176"/>
      <c r="C52" s="1177"/>
      <c r="D52" s="85"/>
      <c r="E52" s="1180" t="s">
        <v>37</v>
      </c>
      <c r="F52" s="1180"/>
      <c r="G52" s="1180"/>
      <c r="H52" s="1181"/>
      <c r="I52" s="86">
        <v>3895</v>
      </c>
      <c r="J52" s="87">
        <v>4192</v>
      </c>
      <c r="K52" s="87">
        <v>4156</v>
      </c>
      <c r="L52" s="87">
        <v>3999</v>
      </c>
      <c r="M52" s="88">
        <v>4549</v>
      </c>
    </row>
    <row r="53" spans="2:13" ht="27.75" customHeight="1" thickBot="1" x14ac:dyDescent="0.2">
      <c r="B53" s="1187" t="s">
        <v>21</v>
      </c>
      <c r="C53" s="1188"/>
      <c r="D53" s="92"/>
      <c r="E53" s="1189" t="s">
        <v>38</v>
      </c>
      <c r="F53" s="1189"/>
      <c r="G53" s="1189"/>
      <c r="H53" s="1190"/>
      <c r="I53" s="93">
        <v>464</v>
      </c>
      <c r="J53" s="94">
        <v>-102</v>
      </c>
      <c r="K53" s="94">
        <v>369</v>
      </c>
      <c r="L53" s="94">
        <v>328</v>
      </c>
      <c r="M53" s="95">
        <v>694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479396</v>
      </c>
      <c r="E3" s="118"/>
      <c r="F3" s="119">
        <v>185018</v>
      </c>
      <c r="G3" s="120"/>
      <c r="H3" s="121"/>
    </row>
    <row r="4" spans="1:8" x14ac:dyDescent="0.15">
      <c r="A4" s="122"/>
      <c r="B4" s="123"/>
      <c r="C4" s="124"/>
      <c r="D4" s="125">
        <v>203690</v>
      </c>
      <c r="E4" s="126"/>
      <c r="F4" s="127">
        <v>95064</v>
      </c>
      <c r="G4" s="128"/>
      <c r="H4" s="129"/>
    </row>
    <row r="5" spans="1:8" x14ac:dyDescent="0.15">
      <c r="A5" s="110" t="s">
        <v>518</v>
      </c>
      <c r="B5" s="115"/>
      <c r="C5" s="116"/>
      <c r="D5" s="117">
        <v>233274</v>
      </c>
      <c r="E5" s="118"/>
      <c r="F5" s="119">
        <v>238802</v>
      </c>
      <c r="G5" s="120"/>
      <c r="H5" s="121"/>
    </row>
    <row r="6" spans="1:8" x14ac:dyDescent="0.15">
      <c r="A6" s="122"/>
      <c r="B6" s="123"/>
      <c r="C6" s="124"/>
      <c r="D6" s="125">
        <v>105372</v>
      </c>
      <c r="E6" s="126"/>
      <c r="F6" s="127">
        <v>128562</v>
      </c>
      <c r="G6" s="128"/>
      <c r="H6" s="129"/>
    </row>
    <row r="7" spans="1:8" x14ac:dyDescent="0.15">
      <c r="A7" s="110" t="s">
        <v>519</v>
      </c>
      <c r="B7" s="115"/>
      <c r="C7" s="116"/>
      <c r="D7" s="117">
        <v>463672</v>
      </c>
      <c r="E7" s="118"/>
      <c r="F7" s="119">
        <v>288550</v>
      </c>
      <c r="G7" s="120"/>
      <c r="H7" s="121"/>
    </row>
    <row r="8" spans="1:8" x14ac:dyDescent="0.15">
      <c r="A8" s="122"/>
      <c r="B8" s="123"/>
      <c r="C8" s="124"/>
      <c r="D8" s="125">
        <v>233191</v>
      </c>
      <c r="E8" s="126"/>
      <c r="F8" s="127">
        <v>141525</v>
      </c>
      <c r="G8" s="128"/>
      <c r="H8" s="129"/>
    </row>
    <row r="9" spans="1:8" x14ac:dyDescent="0.15">
      <c r="A9" s="110" t="s">
        <v>520</v>
      </c>
      <c r="B9" s="115"/>
      <c r="C9" s="116"/>
      <c r="D9" s="117">
        <v>183171</v>
      </c>
      <c r="E9" s="118"/>
      <c r="F9" s="119">
        <v>287914</v>
      </c>
      <c r="G9" s="120"/>
      <c r="H9" s="121"/>
    </row>
    <row r="10" spans="1:8" x14ac:dyDescent="0.15">
      <c r="A10" s="122"/>
      <c r="B10" s="123"/>
      <c r="C10" s="124"/>
      <c r="D10" s="125">
        <v>74181</v>
      </c>
      <c r="E10" s="126"/>
      <c r="F10" s="127">
        <v>146531</v>
      </c>
      <c r="G10" s="128"/>
      <c r="H10" s="129"/>
    </row>
    <row r="11" spans="1:8" x14ac:dyDescent="0.15">
      <c r="A11" s="110" t="s">
        <v>521</v>
      </c>
      <c r="B11" s="115"/>
      <c r="C11" s="116"/>
      <c r="D11" s="117">
        <v>519523</v>
      </c>
      <c r="E11" s="118"/>
      <c r="F11" s="119">
        <v>310300</v>
      </c>
      <c r="G11" s="120"/>
      <c r="H11" s="121"/>
    </row>
    <row r="12" spans="1:8" x14ac:dyDescent="0.15">
      <c r="A12" s="122"/>
      <c r="B12" s="123"/>
      <c r="C12" s="130"/>
      <c r="D12" s="125">
        <v>164195</v>
      </c>
      <c r="E12" s="126"/>
      <c r="F12" s="127">
        <v>157576</v>
      </c>
      <c r="G12" s="128"/>
      <c r="H12" s="129"/>
    </row>
    <row r="13" spans="1:8" x14ac:dyDescent="0.15">
      <c r="A13" s="110"/>
      <c r="B13" s="115"/>
      <c r="C13" s="131"/>
      <c r="D13" s="132">
        <v>375807</v>
      </c>
      <c r="E13" s="133"/>
      <c r="F13" s="134">
        <v>262117</v>
      </c>
      <c r="G13" s="135"/>
      <c r="H13" s="121"/>
    </row>
    <row r="14" spans="1:8" x14ac:dyDescent="0.15">
      <c r="A14" s="122"/>
      <c r="B14" s="123"/>
      <c r="C14" s="124"/>
      <c r="D14" s="125">
        <v>156126</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6.48</v>
      </c>
      <c r="C19" s="136">
        <f>ROUND(VALUE(SUBSTITUTE(実質収支比率等に係る経年分析!G$48,"▲","-")),2)</f>
        <v>10.37</v>
      </c>
      <c r="D19" s="136">
        <f>ROUND(VALUE(SUBSTITUTE(実質収支比率等に係る経年分析!H$48,"▲","-")),2)</f>
        <v>7.21</v>
      </c>
      <c r="E19" s="136">
        <f>ROUND(VALUE(SUBSTITUTE(実質収支比率等に係る経年分析!I$48,"▲","-")),2)</f>
        <v>7.3</v>
      </c>
      <c r="F19" s="136">
        <f>ROUND(VALUE(SUBSTITUTE(実質収支比率等に係る経年分析!J$48,"▲","-")),2)</f>
        <v>7.45</v>
      </c>
    </row>
    <row r="20" spans="1:11" x14ac:dyDescent="0.15">
      <c r="A20" s="136" t="s">
        <v>43</v>
      </c>
      <c r="B20" s="136">
        <f>ROUND(VALUE(SUBSTITUTE(実質収支比率等に係る経年分析!F$47,"▲","-")),2)</f>
        <v>40.35</v>
      </c>
      <c r="C20" s="136">
        <f>ROUND(VALUE(SUBSTITUTE(実質収支比率等に係る経年分析!G$47,"▲","-")),2)</f>
        <v>43.8</v>
      </c>
      <c r="D20" s="136">
        <f>ROUND(VALUE(SUBSTITUTE(実質収支比率等に係る経年分析!H$47,"▲","-")),2)</f>
        <v>48.19</v>
      </c>
      <c r="E20" s="136">
        <f>ROUND(VALUE(SUBSTITUTE(実質収支比率等に係る経年分析!I$47,"▲","-")),2)</f>
        <v>50.92</v>
      </c>
      <c r="F20" s="136">
        <f>ROUND(VALUE(SUBSTITUTE(実質収支比率等に係る経年分析!J$47,"▲","-")),2)</f>
        <v>53.49</v>
      </c>
    </row>
    <row r="21" spans="1:11" x14ac:dyDescent="0.15">
      <c r="A21" s="136" t="s">
        <v>44</v>
      </c>
      <c r="B21" s="136">
        <f>IF(ISNUMBER(VALUE(SUBSTITUTE(実質収支比率等に係る経年分析!F$49,"▲","-"))),ROUND(VALUE(SUBSTITUTE(実質収支比率等に係る経年分析!F$49,"▲","-")),2),NA())</f>
        <v>2.0099999999999998</v>
      </c>
      <c r="C21" s="136">
        <f>IF(ISNUMBER(VALUE(SUBSTITUTE(実質収支比率等に係る経年分析!G$49,"▲","-"))),ROUND(VALUE(SUBSTITUTE(実質収支比率等に係る経年分析!G$49,"▲","-")),2),NA())</f>
        <v>7.14</v>
      </c>
      <c r="D21" s="136">
        <f>IF(ISNUMBER(VALUE(SUBSTITUTE(実質収支比率等に係る経年分析!H$49,"▲","-"))),ROUND(VALUE(SUBSTITUTE(実質収支比率等に係る経年分析!H$49,"▲","-")),2),NA())</f>
        <v>0.45</v>
      </c>
      <c r="E21" s="136">
        <f>IF(ISNUMBER(VALUE(SUBSTITUTE(実質収支比率等に係る経年分析!I$49,"▲","-"))),ROUND(VALUE(SUBSTITUTE(実質収支比率等に係る経年分析!I$49,"▲","-")),2),NA())</f>
        <v>3.78</v>
      </c>
      <c r="F21" s="136">
        <f>IF(ISNUMBER(VALUE(SUBSTITUTE(実質収支比率等に係る経年分析!J$49,"▲","-"))),ROUND(VALUE(SUBSTITUTE(実質収支比率等に係る経年分析!J$49,"▲","-")),2),NA())</f>
        <v>-0.56000000000000005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12.11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12.68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15.28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12.35</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老人保健施設事業特別会計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国民健康保険診療所事業特別会計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x14ac:dyDescent="0.15">
      <c r="A34" s="137" t="str">
        <f>IF(連結実質赤字比率に係る赤字・黒字の構成分析!C$36="",NA(),連結実質赤字比率に係る赤字・黒字の構成分析!C$36)</f>
        <v>簡易水道特別会計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0.09</v>
      </c>
    </row>
    <row r="35" spans="1:16" x14ac:dyDescent="0.15">
      <c r="A35" s="137" t="str">
        <f>IF(連結実質赤字比率に係る赤字・黒字の構成分析!C$35="",NA(),連結実質赤字比率に係る赤字・黒字の構成分析!C$35)</f>
        <v>公共下水道事業特別会計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0.13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430</v>
      </c>
      <c r="E42" s="138"/>
      <c r="F42" s="138"/>
      <c r="G42" s="138">
        <f>'実質公債費比率（分子）の構造'!L$52</f>
        <v>405</v>
      </c>
      <c r="H42" s="138"/>
      <c r="I42" s="138"/>
      <c r="J42" s="138">
        <f>'実質公債費比率（分子）の構造'!M$52</f>
        <v>499</v>
      </c>
      <c r="K42" s="138"/>
      <c r="L42" s="138"/>
      <c r="M42" s="138">
        <f>'実質公債費比率（分子）の構造'!N$52</f>
        <v>472</v>
      </c>
      <c r="N42" s="138"/>
      <c r="O42" s="138"/>
      <c r="P42" s="138">
        <f>'実質公債費比率（分子）の構造'!O$52</f>
        <v>422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18</v>
      </c>
      <c r="C44" s="138"/>
      <c r="D44" s="138"/>
      <c r="E44" s="138">
        <f>'実質公債費比率（分子）の構造'!L$50</f>
        <v>19</v>
      </c>
      <c r="F44" s="138"/>
      <c r="G44" s="138"/>
      <c r="H44" s="138">
        <f>'実質公債費比率（分子）の構造'!M$50</f>
        <v>21</v>
      </c>
      <c r="I44" s="138"/>
      <c r="J44" s="138"/>
      <c r="K44" s="138">
        <f>'実質公債費比率（分子）の構造'!N$50</f>
        <v>21</v>
      </c>
      <c r="L44" s="138"/>
      <c r="M44" s="138"/>
      <c r="N44" s="138">
        <f>'実質公債費比率（分子）の構造'!O$50</f>
        <v>18</v>
      </c>
      <c r="O44" s="138"/>
      <c r="P44" s="138"/>
    </row>
    <row r="45" spans="1:16" x14ac:dyDescent="0.15">
      <c r="A45" s="138" t="s">
        <v>54</v>
      </c>
      <c r="B45" s="138">
        <f>'実質公債費比率（分子）の構造'!K$49</f>
        <v>5</v>
      </c>
      <c r="C45" s="138"/>
      <c r="D45" s="138"/>
      <c r="E45" s="138">
        <f>'実質公債費比率（分子）の構造'!L$49</f>
        <v>5</v>
      </c>
      <c r="F45" s="138"/>
      <c r="G45" s="138"/>
      <c r="H45" s="138">
        <f>'実質公債費比率（分子）の構造'!M$49</f>
        <v>2</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102</v>
      </c>
      <c r="C46" s="138"/>
      <c r="D46" s="138"/>
      <c r="E46" s="138">
        <f>'実質公債費比率（分子）の構造'!L$48</f>
        <v>103</v>
      </c>
      <c r="F46" s="138"/>
      <c r="G46" s="138"/>
      <c r="H46" s="138">
        <f>'実質公債費比率（分子）の構造'!M$48</f>
        <v>110</v>
      </c>
      <c r="I46" s="138"/>
      <c r="J46" s="138"/>
      <c r="K46" s="138">
        <f>'実質公債費比率（分子）の構造'!N$48</f>
        <v>116</v>
      </c>
      <c r="L46" s="138"/>
      <c r="M46" s="138"/>
      <c r="N46" s="138">
        <f>'実質公債費比率（分子）の構造'!O$48</f>
        <v>114</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468</v>
      </c>
      <c r="C49" s="138"/>
      <c r="D49" s="138"/>
      <c r="E49" s="138">
        <f>'実質公債費比率（分子）の構造'!L$45</f>
        <v>433</v>
      </c>
      <c r="F49" s="138"/>
      <c r="G49" s="138"/>
      <c r="H49" s="138">
        <f>'実質公債費比率（分子）の構造'!M$45</f>
        <v>462</v>
      </c>
      <c r="I49" s="138"/>
      <c r="J49" s="138"/>
      <c r="K49" s="138">
        <f>'実質公債費比率（分子）の構造'!N$45</f>
        <v>520</v>
      </c>
      <c r="L49" s="138"/>
      <c r="M49" s="138"/>
      <c r="N49" s="138">
        <f>'実質公債費比率（分子）の構造'!O$45</f>
        <v>455</v>
      </c>
      <c r="O49" s="138"/>
      <c r="P49" s="138"/>
    </row>
    <row r="50" spans="1:16" x14ac:dyDescent="0.15">
      <c r="A50" s="138" t="s">
        <v>58</v>
      </c>
      <c r="B50" s="138" t="e">
        <f>NA()</f>
        <v>#N/A</v>
      </c>
      <c r="C50" s="138">
        <f>IF(ISNUMBER('実質公債費比率（分子）の構造'!K$53),'実質公債費比率（分子）の構造'!K$53,NA())</f>
        <v>163</v>
      </c>
      <c r="D50" s="138" t="e">
        <f>NA()</f>
        <v>#N/A</v>
      </c>
      <c r="E50" s="138" t="e">
        <f>NA()</f>
        <v>#N/A</v>
      </c>
      <c r="F50" s="138">
        <f>IF(ISNUMBER('実質公債費比率（分子）の構造'!L$53),'実質公債費比率（分子）の構造'!L$53,NA())</f>
        <v>155</v>
      </c>
      <c r="G50" s="138" t="e">
        <f>NA()</f>
        <v>#N/A</v>
      </c>
      <c r="H50" s="138" t="e">
        <f>NA()</f>
        <v>#N/A</v>
      </c>
      <c r="I50" s="138">
        <f>IF(ISNUMBER('実質公債費比率（分子）の構造'!M$53),'実質公債費比率（分子）の構造'!M$53,NA())</f>
        <v>96</v>
      </c>
      <c r="J50" s="138" t="e">
        <f>NA()</f>
        <v>#N/A</v>
      </c>
      <c r="K50" s="138" t="e">
        <f>NA()</f>
        <v>#N/A</v>
      </c>
      <c r="L50" s="138">
        <f>IF(ISNUMBER('実質公債費比率（分子）の構造'!N$53),'実質公債費比率（分子）の構造'!N$53,NA())</f>
        <v>185</v>
      </c>
      <c r="M50" s="138" t="e">
        <f>NA()</f>
        <v>#N/A</v>
      </c>
      <c r="N50" s="138" t="e">
        <f>NA()</f>
        <v>#N/A</v>
      </c>
      <c r="O50" s="138">
        <f>IF(ISNUMBER('実質公債費比率（分子）の構造'!O$53),'実質公債費比率（分子）の構造'!O$53,NA())</f>
        <v>165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3895</v>
      </c>
      <c r="E56" s="137"/>
      <c r="F56" s="137"/>
      <c r="G56" s="137">
        <f>'将来負担比率（分子）の構造'!J$52</f>
        <v>4192</v>
      </c>
      <c r="H56" s="137"/>
      <c r="I56" s="137"/>
      <c r="J56" s="137">
        <f>'将来負担比率（分子）の構造'!K$52</f>
        <v>4156</v>
      </c>
      <c r="K56" s="137"/>
      <c r="L56" s="137"/>
      <c r="M56" s="137">
        <f>'将来負担比率（分子）の構造'!L$52</f>
        <v>3999</v>
      </c>
      <c r="N56" s="137"/>
      <c r="O56" s="137"/>
      <c r="P56" s="137">
        <f>'将来負担比率（分子）の構造'!M$52</f>
        <v>4549</v>
      </c>
    </row>
    <row r="57" spans="1:16" x14ac:dyDescent="0.15">
      <c r="A57" s="137" t="s">
        <v>36</v>
      </c>
      <c r="B57" s="137"/>
      <c r="C57" s="137"/>
      <c r="D57" s="137">
        <f>'将来負担比率（分子）の構造'!I$51</f>
        <v>1140</v>
      </c>
      <c r="E57" s="137"/>
      <c r="F57" s="137"/>
      <c r="G57" s="137">
        <f>'将来負担比率（分子）の構造'!J$51</f>
        <v>1157</v>
      </c>
      <c r="H57" s="137"/>
      <c r="I57" s="137"/>
      <c r="J57" s="137">
        <f>'将来負担比率（分子）の構造'!K$51</f>
        <v>1194</v>
      </c>
      <c r="K57" s="137"/>
      <c r="L57" s="137"/>
      <c r="M57" s="137">
        <f>'将来負担比率（分子）の構造'!L$51</f>
        <v>1218</v>
      </c>
      <c r="N57" s="137"/>
      <c r="O57" s="137"/>
      <c r="P57" s="137">
        <f>'将来負担比率（分子）の構造'!M$51</f>
        <v>1206</v>
      </c>
    </row>
    <row r="58" spans="1:16" x14ac:dyDescent="0.15">
      <c r="A58" s="137" t="s">
        <v>35</v>
      </c>
      <c r="B58" s="137"/>
      <c r="C58" s="137"/>
      <c r="D58" s="137">
        <f>'将来負担比率（分子）の構造'!I$50</f>
        <v>1931</v>
      </c>
      <c r="E58" s="137"/>
      <c r="F58" s="137"/>
      <c r="G58" s="137">
        <f>'将来負担比率（分子）の構造'!J$50</f>
        <v>2021</v>
      </c>
      <c r="H58" s="137"/>
      <c r="I58" s="137"/>
      <c r="J58" s="137">
        <f>'将来負担比率（分子）の構造'!K$50</f>
        <v>2074</v>
      </c>
      <c r="K58" s="137"/>
      <c r="L58" s="137"/>
      <c r="M58" s="137">
        <f>'将来負担比率（分子）の構造'!L$50</f>
        <v>2171</v>
      </c>
      <c r="N58" s="137"/>
      <c r="O58" s="137"/>
      <c r="P58" s="137">
        <f>'将来負担比率（分子）の構造'!M$50</f>
        <v>2268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18</v>
      </c>
      <c r="O61" s="137"/>
      <c r="P61" s="137"/>
    </row>
    <row r="62" spans="1:16" x14ac:dyDescent="0.15">
      <c r="A62" s="137" t="s">
        <v>29</v>
      </c>
      <c r="B62" s="137">
        <f>'将来負担比率（分子）の構造'!I$45</f>
        <v>734</v>
      </c>
      <c r="C62" s="137"/>
      <c r="D62" s="137"/>
      <c r="E62" s="137">
        <f>'将来負担比率（分子）の構造'!J$45</f>
        <v>713</v>
      </c>
      <c r="F62" s="137"/>
      <c r="G62" s="137"/>
      <c r="H62" s="137">
        <f>'将来負担比率（分子）の構造'!K$45</f>
        <v>671</v>
      </c>
      <c r="I62" s="137"/>
      <c r="J62" s="137"/>
      <c r="K62" s="137">
        <f>'将来負担比率（分子）の構造'!L$45</f>
        <v>758</v>
      </c>
      <c r="L62" s="137"/>
      <c r="M62" s="137"/>
      <c r="N62" s="137">
        <f>'将来負担比率（分子）の構造'!M$45</f>
        <v>807</v>
      </c>
      <c r="O62" s="137"/>
      <c r="P62" s="137"/>
    </row>
    <row r="63" spans="1:16" x14ac:dyDescent="0.15">
      <c r="A63" s="137" t="s">
        <v>28</v>
      </c>
      <c r="B63" s="137">
        <f>'将来負担比率（分子）の構造'!I$44</f>
        <v>11</v>
      </c>
      <c r="C63" s="137"/>
      <c r="D63" s="137"/>
      <c r="E63" s="137">
        <f>'将来負担比率（分子）の構造'!J$44</f>
        <v>5</v>
      </c>
      <c r="F63" s="137"/>
      <c r="G63" s="137"/>
      <c r="H63" s="137">
        <f>'将来負担比率（分子）の構造'!K$44</f>
        <v>2</v>
      </c>
      <c r="I63" s="137"/>
      <c r="J63" s="137"/>
      <c r="K63" s="137">
        <f>'将来負担比率（分子）の構造'!L$44</f>
        <v>1</v>
      </c>
      <c r="L63" s="137"/>
      <c r="M63" s="137"/>
      <c r="N63" s="137" t="str">
        <f>'将来負担比率（分子）の構造'!M$44</f>
        <v>-</v>
      </c>
      <c r="O63" s="137"/>
      <c r="P63" s="137"/>
    </row>
    <row r="64" spans="1:16" x14ac:dyDescent="0.15">
      <c r="A64" s="137" t="s">
        <v>27</v>
      </c>
      <c r="B64" s="137">
        <f>'将来負担比率（分子）の構造'!I$43</f>
        <v>1479</v>
      </c>
      <c r="C64" s="137"/>
      <c r="D64" s="137"/>
      <c r="E64" s="137">
        <f>'将来負担比率（分子）の構造'!J$43</f>
        <v>1430</v>
      </c>
      <c r="F64" s="137"/>
      <c r="G64" s="137"/>
      <c r="H64" s="137">
        <f>'将来負担比率（分子）の構造'!K$43</f>
        <v>1365</v>
      </c>
      <c r="I64" s="137"/>
      <c r="J64" s="137"/>
      <c r="K64" s="137">
        <f>'将来負担比率（分子）の構造'!L$43</f>
        <v>1339</v>
      </c>
      <c r="L64" s="137"/>
      <c r="M64" s="137"/>
      <c r="N64" s="137">
        <f>'将来負担比率（分子）の構造'!M$43</f>
        <v>1303</v>
      </c>
      <c r="O64" s="137"/>
      <c r="P64" s="137"/>
    </row>
    <row r="65" spans="1:16" x14ac:dyDescent="0.15">
      <c r="A65" s="137" t="s">
        <v>26</v>
      </c>
      <c r="B65" s="137">
        <f>'将来負担比率（分子）の構造'!I$42</f>
        <v>200</v>
      </c>
      <c r="C65" s="137"/>
      <c r="D65" s="137"/>
      <c r="E65" s="137">
        <f>'将来負担比率（分子）の構造'!J$42</f>
        <v>181</v>
      </c>
      <c r="F65" s="137"/>
      <c r="G65" s="137"/>
      <c r="H65" s="137">
        <f>'将来負担比率（分子）の構造'!K$42</f>
        <v>160</v>
      </c>
      <c r="I65" s="137"/>
      <c r="J65" s="137"/>
      <c r="K65" s="137">
        <f>'将来負担比率（分子）の構造'!L$42</f>
        <v>139</v>
      </c>
      <c r="L65" s="137"/>
      <c r="M65" s="137"/>
      <c r="N65" s="137">
        <f>'将来負担比率（分子）の構造'!M$42</f>
        <v>111</v>
      </c>
      <c r="O65" s="137"/>
      <c r="P65" s="137"/>
    </row>
    <row r="66" spans="1:16" x14ac:dyDescent="0.15">
      <c r="A66" s="137" t="s">
        <v>25</v>
      </c>
      <c r="B66" s="137">
        <f>'将来負担比率（分子）の構造'!I$41</f>
        <v>5005</v>
      </c>
      <c r="C66" s="137"/>
      <c r="D66" s="137"/>
      <c r="E66" s="137">
        <f>'将来負担比率（分子）の構造'!J$41</f>
        <v>4939</v>
      </c>
      <c r="F66" s="137"/>
      <c r="G66" s="137"/>
      <c r="H66" s="137">
        <f>'将来負担比率（分子）の構造'!K$41</f>
        <v>5596</v>
      </c>
      <c r="I66" s="137"/>
      <c r="J66" s="137"/>
      <c r="K66" s="137">
        <f>'将来負担比率（分子）の構造'!L$41</f>
        <v>5480</v>
      </c>
      <c r="L66" s="137"/>
      <c r="M66" s="137"/>
      <c r="N66" s="137">
        <f>'将来負担比率（分子）の構造'!M$41</f>
        <v>6478</v>
      </c>
      <c r="O66" s="137"/>
      <c r="P66" s="137"/>
    </row>
    <row r="67" spans="1:16" x14ac:dyDescent="0.15">
      <c r="A67" s="137" t="s">
        <v>62</v>
      </c>
      <c r="B67" s="137" t="e">
        <f>NA()</f>
        <v>#N/A</v>
      </c>
      <c r="C67" s="137">
        <f>IF(ISNUMBER('将来負担比率（分子）の構造'!I$53), IF('将来負担比率（分子）の構造'!I$53 &lt; 0, 0, '将来負担比率（分子）の構造'!I$53), NA())</f>
        <v>464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369</v>
      </c>
      <c r="J67" s="137" t="e">
        <f>NA()</f>
        <v>#N/A</v>
      </c>
      <c r="K67" s="137" t="e">
        <f>NA()</f>
        <v>#N/A</v>
      </c>
      <c r="L67" s="137">
        <f>IF(ISNUMBER('将来負担比率（分子）の構造'!L$53), IF('将来負担比率（分子）の構造'!L$53 &lt; 0, 0, '将来負担比率（分子）の構造'!L$53), NA())</f>
        <v>328</v>
      </c>
      <c r="M67" s="137" t="e">
        <f>NA()</f>
        <v>#N/A</v>
      </c>
      <c r="N67" s="137" t="e">
        <f>NA()</f>
        <v>#N/A</v>
      </c>
      <c r="O67" s="137">
        <f>IF(ISNUMBER('将来負担比率（分子）の構造'!M$53), IF('将来負担比率（分子）の構造'!M$53 &lt; 0, 0, '将来負担比率（分子）の構造'!M$53), NA())</f>
        <v>694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250515</v>
      </c>
      <c r="S5" s="585"/>
      <c r="T5" s="585"/>
      <c r="U5" s="585"/>
      <c r="V5" s="585"/>
      <c r="W5" s="585"/>
      <c r="X5" s="585"/>
      <c r="Y5" s="586"/>
      <c r="Z5" s="587">
        <v>4.7</v>
      </c>
      <c r="AA5" s="587"/>
      <c r="AB5" s="587"/>
      <c r="AC5" s="587"/>
      <c r="AD5" s="588">
        <v>250515</v>
      </c>
      <c r="AE5" s="588"/>
      <c r="AF5" s="588"/>
      <c r="AG5" s="588"/>
      <c r="AH5" s="588"/>
      <c r="AI5" s="588"/>
      <c r="AJ5" s="588"/>
      <c r="AK5" s="588"/>
      <c r="AL5" s="589">
        <v>10.5</v>
      </c>
      <c r="AM5" s="590"/>
      <c r="AN5" s="590"/>
      <c r="AO5" s="591"/>
      <c r="AP5" s="581" t="s">
        <v>210</v>
      </c>
      <c r="AQ5" s="582"/>
      <c r="AR5" s="582"/>
      <c r="AS5" s="582"/>
      <c r="AT5" s="582"/>
      <c r="AU5" s="582"/>
      <c r="AV5" s="582"/>
      <c r="AW5" s="582"/>
      <c r="AX5" s="582"/>
      <c r="AY5" s="582"/>
      <c r="AZ5" s="582"/>
      <c r="BA5" s="582"/>
      <c r="BB5" s="582"/>
      <c r="BC5" s="582"/>
      <c r="BD5" s="582"/>
      <c r="BE5" s="582"/>
      <c r="BF5" s="583"/>
      <c r="BG5" s="595">
        <v>250515</v>
      </c>
      <c r="BH5" s="596"/>
      <c r="BI5" s="596"/>
      <c r="BJ5" s="596"/>
      <c r="BK5" s="596"/>
      <c r="BL5" s="596"/>
      <c r="BM5" s="596"/>
      <c r="BN5" s="597"/>
      <c r="BO5" s="598">
        <v>100</v>
      </c>
      <c r="BP5" s="598"/>
      <c r="BQ5" s="598"/>
      <c r="BR5" s="598"/>
      <c r="BS5" s="599">
        <v>1389</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59048</v>
      </c>
      <c r="S6" s="596"/>
      <c r="T6" s="596"/>
      <c r="U6" s="596"/>
      <c r="V6" s="596"/>
      <c r="W6" s="596"/>
      <c r="X6" s="596"/>
      <c r="Y6" s="597"/>
      <c r="Z6" s="598">
        <v>1.1000000000000001</v>
      </c>
      <c r="AA6" s="598"/>
      <c r="AB6" s="598"/>
      <c r="AC6" s="598"/>
      <c r="AD6" s="599">
        <v>59048</v>
      </c>
      <c r="AE6" s="599"/>
      <c r="AF6" s="599"/>
      <c r="AG6" s="599"/>
      <c r="AH6" s="599"/>
      <c r="AI6" s="599"/>
      <c r="AJ6" s="599"/>
      <c r="AK6" s="599"/>
      <c r="AL6" s="600">
        <v>2.5</v>
      </c>
      <c r="AM6" s="601"/>
      <c r="AN6" s="601"/>
      <c r="AO6" s="602"/>
      <c r="AP6" s="592" t="s">
        <v>215</v>
      </c>
      <c r="AQ6" s="593"/>
      <c r="AR6" s="593"/>
      <c r="AS6" s="593"/>
      <c r="AT6" s="593"/>
      <c r="AU6" s="593"/>
      <c r="AV6" s="593"/>
      <c r="AW6" s="593"/>
      <c r="AX6" s="593"/>
      <c r="AY6" s="593"/>
      <c r="AZ6" s="593"/>
      <c r="BA6" s="593"/>
      <c r="BB6" s="593"/>
      <c r="BC6" s="593"/>
      <c r="BD6" s="593"/>
      <c r="BE6" s="593"/>
      <c r="BF6" s="594"/>
      <c r="BG6" s="595">
        <v>250515</v>
      </c>
      <c r="BH6" s="596"/>
      <c r="BI6" s="596"/>
      <c r="BJ6" s="596"/>
      <c r="BK6" s="596"/>
      <c r="BL6" s="596"/>
      <c r="BM6" s="596"/>
      <c r="BN6" s="597"/>
      <c r="BO6" s="598">
        <v>100</v>
      </c>
      <c r="BP6" s="598"/>
      <c r="BQ6" s="598"/>
      <c r="BR6" s="598"/>
      <c r="BS6" s="599">
        <v>1389</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53059</v>
      </c>
      <c r="CS6" s="596"/>
      <c r="CT6" s="596"/>
      <c r="CU6" s="596"/>
      <c r="CV6" s="596"/>
      <c r="CW6" s="596"/>
      <c r="CX6" s="596"/>
      <c r="CY6" s="597"/>
      <c r="CZ6" s="598">
        <v>1</v>
      </c>
      <c r="DA6" s="598"/>
      <c r="DB6" s="598"/>
      <c r="DC6" s="598"/>
      <c r="DD6" s="604" t="s">
        <v>217</v>
      </c>
      <c r="DE6" s="596"/>
      <c r="DF6" s="596"/>
      <c r="DG6" s="596"/>
      <c r="DH6" s="596"/>
      <c r="DI6" s="596"/>
      <c r="DJ6" s="596"/>
      <c r="DK6" s="596"/>
      <c r="DL6" s="596"/>
      <c r="DM6" s="596"/>
      <c r="DN6" s="596"/>
      <c r="DO6" s="596"/>
      <c r="DP6" s="597"/>
      <c r="DQ6" s="604">
        <v>53056</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263</v>
      </c>
      <c r="S7" s="596"/>
      <c r="T7" s="596"/>
      <c r="U7" s="596"/>
      <c r="V7" s="596"/>
      <c r="W7" s="596"/>
      <c r="X7" s="596"/>
      <c r="Y7" s="597"/>
      <c r="Z7" s="598">
        <v>0</v>
      </c>
      <c r="AA7" s="598"/>
      <c r="AB7" s="598"/>
      <c r="AC7" s="598"/>
      <c r="AD7" s="599">
        <v>263</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113673</v>
      </c>
      <c r="BH7" s="596"/>
      <c r="BI7" s="596"/>
      <c r="BJ7" s="596"/>
      <c r="BK7" s="596"/>
      <c r="BL7" s="596"/>
      <c r="BM7" s="596"/>
      <c r="BN7" s="597"/>
      <c r="BO7" s="598">
        <v>45.4</v>
      </c>
      <c r="BP7" s="598"/>
      <c r="BQ7" s="598"/>
      <c r="BR7" s="598"/>
      <c r="BS7" s="599">
        <v>1389</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813222</v>
      </c>
      <c r="CS7" s="596"/>
      <c r="CT7" s="596"/>
      <c r="CU7" s="596"/>
      <c r="CV7" s="596"/>
      <c r="CW7" s="596"/>
      <c r="CX7" s="596"/>
      <c r="CY7" s="597"/>
      <c r="CZ7" s="598">
        <v>15.7</v>
      </c>
      <c r="DA7" s="598"/>
      <c r="DB7" s="598"/>
      <c r="DC7" s="598"/>
      <c r="DD7" s="604">
        <v>41491</v>
      </c>
      <c r="DE7" s="596"/>
      <c r="DF7" s="596"/>
      <c r="DG7" s="596"/>
      <c r="DH7" s="596"/>
      <c r="DI7" s="596"/>
      <c r="DJ7" s="596"/>
      <c r="DK7" s="596"/>
      <c r="DL7" s="596"/>
      <c r="DM7" s="596"/>
      <c r="DN7" s="596"/>
      <c r="DO7" s="596"/>
      <c r="DP7" s="597"/>
      <c r="DQ7" s="604">
        <v>674173</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487</v>
      </c>
      <c r="S8" s="596"/>
      <c r="T8" s="596"/>
      <c r="U8" s="596"/>
      <c r="V8" s="596"/>
      <c r="W8" s="596"/>
      <c r="X8" s="596"/>
      <c r="Y8" s="597"/>
      <c r="Z8" s="598">
        <v>0</v>
      </c>
      <c r="AA8" s="598"/>
      <c r="AB8" s="598"/>
      <c r="AC8" s="598"/>
      <c r="AD8" s="599">
        <v>487</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3681</v>
      </c>
      <c r="BH8" s="596"/>
      <c r="BI8" s="596"/>
      <c r="BJ8" s="596"/>
      <c r="BK8" s="596"/>
      <c r="BL8" s="596"/>
      <c r="BM8" s="596"/>
      <c r="BN8" s="597"/>
      <c r="BO8" s="598">
        <v>1.5</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722248</v>
      </c>
      <c r="CS8" s="596"/>
      <c r="CT8" s="596"/>
      <c r="CU8" s="596"/>
      <c r="CV8" s="596"/>
      <c r="CW8" s="596"/>
      <c r="CX8" s="596"/>
      <c r="CY8" s="597"/>
      <c r="CZ8" s="598">
        <v>13.9</v>
      </c>
      <c r="DA8" s="598"/>
      <c r="DB8" s="598"/>
      <c r="DC8" s="598"/>
      <c r="DD8" s="604">
        <v>756</v>
      </c>
      <c r="DE8" s="596"/>
      <c r="DF8" s="596"/>
      <c r="DG8" s="596"/>
      <c r="DH8" s="596"/>
      <c r="DI8" s="596"/>
      <c r="DJ8" s="596"/>
      <c r="DK8" s="596"/>
      <c r="DL8" s="596"/>
      <c r="DM8" s="596"/>
      <c r="DN8" s="596"/>
      <c r="DO8" s="596"/>
      <c r="DP8" s="597"/>
      <c r="DQ8" s="604">
        <v>408177</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292</v>
      </c>
      <c r="S9" s="596"/>
      <c r="T9" s="596"/>
      <c r="U9" s="596"/>
      <c r="V9" s="596"/>
      <c r="W9" s="596"/>
      <c r="X9" s="596"/>
      <c r="Y9" s="597"/>
      <c r="Z9" s="598">
        <v>0</v>
      </c>
      <c r="AA9" s="598"/>
      <c r="AB9" s="598"/>
      <c r="AC9" s="598"/>
      <c r="AD9" s="599">
        <v>292</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94065</v>
      </c>
      <c r="BH9" s="596"/>
      <c r="BI9" s="596"/>
      <c r="BJ9" s="596"/>
      <c r="BK9" s="596"/>
      <c r="BL9" s="596"/>
      <c r="BM9" s="596"/>
      <c r="BN9" s="597"/>
      <c r="BO9" s="598">
        <v>37.5</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385659</v>
      </c>
      <c r="CS9" s="596"/>
      <c r="CT9" s="596"/>
      <c r="CU9" s="596"/>
      <c r="CV9" s="596"/>
      <c r="CW9" s="596"/>
      <c r="CX9" s="596"/>
      <c r="CY9" s="597"/>
      <c r="CZ9" s="598">
        <v>7.4</v>
      </c>
      <c r="DA9" s="598"/>
      <c r="DB9" s="598"/>
      <c r="DC9" s="598"/>
      <c r="DD9" s="604">
        <v>1778</v>
      </c>
      <c r="DE9" s="596"/>
      <c r="DF9" s="596"/>
      <c r="DG9" s="596"/>
      <c r="DH9" s="596"/>
      <c r="DI9" s="596"/>
      <c r="DJ9" s="596"/>
      <c r="DK9" s="596"/>
      <c r="DL9" s="596"/>
      <c r="DM9" s="596"/>
      <c r="DN9" s="596"/>
      <c r="DO9" s="596"/>
      <c r="DP9" s="597"/>
      <c r="DQ9" s="604">
        <v>361024</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57211</v>
      </c>
      <c r="S10" s="596"/>
      <c r="T10" s="596"/>
      <c r="U10" s="596"/>
      <c r="V10" s="596"/>
      <c r="W10" s="596"/>
      <c r="X10" s="596"/>
      <c r="Y10" s="597"/>
      <c r="Z10" s="598">
        <v>1.1000000000000001</v>
      </c>
      <c r="AA10" s="598"/>
      <c r="AB10" s="598"/>
      <c r="AC10" s="598"/>
      <c r="AD10" s="599">
        <v>57211</v>
      </c>
      <c r="AE10" s="599"/>
      <c r="AF10" s="599"/>
      <c r="AG10" s="599"/>
      <c r="AH10" s="599"/>
      <c r="AI10" s="599"/>
      <c r="AJ10" s="599"/>
      <c r="AK10" s="599"/>
      <c r="AL10" s="600">
        <v>2.4</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8923</v>
      </c>
      <c r="BH10" s="596"/>
      <c r="BI10" s="596"/>
      <c r="BJ10" s="596"/>
      <c r="BK10" s="596"/>
      <c r="BL10" s="596"/>
      <c r="BM10" s="596"/>
      <c r="BN10" s="597"/>
      <c r="BO10" s="598">
        <v>3.6</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6972</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1972</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7004</v>
      </c>
      <c r="BH11" s="596"/>
      <c r="BI11" s="596"/>
      <c r="BJ11" s="596"/>
      <c r="BK11" s="596"/>
      <c r="BL11" s="596"/>
      <c r="BM11" s="596"/>
      <c r="BN11" s="597"/>
      <c r="BO11" s="598">
        <v>2.8</v>
      </c>
      <c r="BP11" s="598"/>
      <c r="BQ11" s="598"/>
      <c r="BR11" s="598"/>
      <c r="BS11" s="604">
        <v>1389</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527446</v>
      </c>
      <c r="CS11" s="596"/>
      <c r="CT11" s="596"/>
      <c r="CU11" s="596"/>
      <c r="CV11" s="596"/>
      <c r="CW11" s="596"/>
      <c r="CX11" s="596"/>
      <c r="CY11" s="597"/>
      <c r="CZ11" s="598">
        <v>10.199999999999999</v>
      </c>
      <c r="DA11" s="598"/>
      <c r="DB11" s="598"/>
      <c r="DC11" s="598"/>
      <c r="DD11" s="604">
        <v>58886</v>
      </c>
      <c r="DE11" s="596"/>
      <c r="DF11" s="596"/>
      <c r="DG11" s="596"/>
      <c r="DH11" s="596"/>
      <c r="DI11" s="596"/>
      <c r="DJ11" s="596"/>
      <c r="DK11" s="596"/>
      <c r="DL11" s="596"/>
      <c r="DM11" s="596"/>
      <c r="DN11" s="596"/>
      <c r="DO11" s="596"/>
      <c r="DP11" s="597"/>
      <c r="DQ11" s="604">
        <v>170568</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114934</v>
      </c>
      <c r="BH12" s="596"/>
      <c r="BI12" s="596"/>
      <c r="BJ12" s="596"/>
      <c r="BK12" s="596"/>
      <c r="BL12" s="596"/>
      <c r="BM12" s="596"/>
      <c r="BN12" s="597"/>
      <c r="BO12" s="598">
        <v>45.9</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43564</v>
      </c>
      <c r="CS12" s="596"/>
      <c r="CT12" s="596"/>
      <c r="CU12" s="596"/>
      <c r="CV12" s="596"/>
      <c r="CW12" s="596"/>
      <c r="CX12" s="596"/>
      <c r="CY12" s="597"/>
      <c r="CZ12" s="598">
        <v>0.8</v>
      </c>
      <c r="DA12" s="598"/>
      <c r="DB12" s="598"/>
      <c r="DC12" s="598"/>
      <c r="DD12" s="604">
        <v>1890</v>
      </c>
      <c r="DE12" s="596"/>
      <c r="DF12" s="596"/>
      <c r="DG12" s="596"/>
      <c r="DH12" s="596"/>
      <c r="DI12" s="596"/>
      <c r="DJ12" s="596"/>
      <c r="DK12" s="596"/>
      <c r="DL12" s="596"/>
      <c r="DM12" s="596"/>
      <c r="DN12" s="596"/>
      <c r="DO12" s="596"/>
      <c r="DP12" s="597"/>
      <c r="DQ12" s="604">
        <v>16365</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10107</v>
      </c>
      <c r="S13" s="596"/>
      <c r="T13" s="596"/>
      <c r="U13" s="596"/>
      <c r="V13" s="596"/>
      <c r="W13" s="596"/>
      <c r="X13" s="596"/>
      <c r="Y13" s="597"/>
      <c r="Z13" s="598">
        <v>0.2</v>
      </c>
      <c r="AA13" s="598"/>
      <c r="AB13" s="598"/>
      <c r="AC13" s="598"/>
      <c r="AD13" s="599">
        <v>10107</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113811</v>
      </c>
      <c r="BH13" s="596"/>
      <c r="BI13" s="596"/>
      <c r="BJ13" s="596"/>
      <c r="BK13" s="596"/>
      <c r="BL13" s="596"/>
      <c r="BM13" s="596"/>
      <c r="BN13" s="597"/>
      <c r="BO13" s="598">
        <v>45.4</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487262</v>
      </c>
      <c r="CS13" s="596"/>
      <c r="CT13" s="596"/>
      <c r="CU13" s="596"/>
      <c r="CV13" s="596"/>
      <c r="CW13" s="596"/>
      <c r="CX13" s="596"/>
      <c r="CY13" s="597"/>
      <c r="CZ13" s="598">
        <v>9.4</v>
      </c>
      <c r="DA13" s="598"/>
      <c r="DB13" s="598"/>
      <c r="DC13" s="598"/>
      <c r="DD13" s="604">
        <v>241729</v>
      </c>
      <c r="DE13" s="596"/>
      <c r="DF13" s="596"/>
      <c r="DG13" s="596"/>
      <c r="DH13" s="596"/>
      <c r="DI13" s="596"/>
      <c r="DJ13" s="596"/>
      <c r="DK13" s="596"/>
      <c r="DL13" s="596"/>
      <c r="DM13" s="596"/>
      <c r="DN13" s="596"/>
      <c r="DO13" s="596"/>
      <c r="DP13" s="597"/>
      <c r="DQ13" s="604">
        <v>276499</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5521</v>
      </c>
      <c r="BH14" s="596"/>
      <c r="BI14" s="596"/>
      <c r="BJ14" s="596"/>
      <c r="BK14" s="596"/>
      <c r="BL14" s="596"/>
      <c r="BM14" s="596"/>
      <c r="BN14" s="597"/>
      <c r="BO14" s="598">
        <v>2.2000000000000002</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168864</v>
      </c>
      <c r="CS14" s="596"/>
      <c r="CT14" s="596"/>
      <c r="CU14" s="596"/>
      <c r="CV14" s="596"/>
      <c r="CW14" s="596"/>
      <c r="CX14" s="596"/>
      <c r="CY14" s="597"/>
      <c r="CZ14" s="598">
        <v>3.3</v>
      </c>
      <c r="DA14" s="598"/>
      <c r="DB14" s="598"/>
      <c r="DC14" s="598"/>
      <c r="DD14" s="604" t="s">
        <v>112</v>
      </c>
      <c r="DE14" s="596"/>
      <c r="DF14" s="596"/>
      <c r="DG14" s="596"/>
      <c r="DH14" s="596"/>
      <c r="DI14" s="596"/>
      <c r="DJ14" s="596"/>
      <c r="DK14" s="596"/>
      <c r="DL14" s="596"/>
      <c r="DM14" s="596"/>
      <c r="DN14" s="596"/>
      <c r="DO14" s="596"/>
      <c r="DP14" s="597"/>
      <c r="DQ14" s="604">
        <v>158064</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491</v>
      </c>
      <c r="S15" s="596"/>
      <c r="T15" s="596"/>
      <c r="U15" s="596"/>
      <c r="V15" s="596"/>
      <c r="W15" s="596"/>
      <c r="X15" s="596"/>
      <c r="Y15" s="597"/>
      <c r="Z15" s="598">
        <v>0</v>
      </c>
      <c r="AA15" s="598"/>
      <c r="AB15" s="598"/>
      <c r="AC15" s="598"/>
      <c r="AD15" s="599">
        <v>491</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16387</v>
      </c>
      <c r="BH15" s="596"/>
      <c r="BI15" s="596"/>
      <c r="BJ15" s="596"/>
      <c r="BK15" s="596"/>
      <c r="BL15" s="596"/>
      <c r="BM15" s="596"/>
      <c r="BN15" s="597"/>
      <c r="BO15" s="598">
        <v>6.5</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1520163</v>
      </c>
      <c r="CS15" s="596"/>
      <c r="CT15" s="596"/>
      <c r="CU15" s="596"/>
      <c r="CV15" s="596"/>
      <c r="CW15" s="596"/>
      <c r="CX15" s="596"/>
      <c r="CY15" s="597"/>
      <c r="CZ15" s="598">
        <v>29.3</v>
      </c>
      <c r="DA15" s="598"/>
      <c r="DB15" s="598"/>
      <c r="DC15" s="598"/>
      <c r="DD15" s="604">
        <v>1200089</v>
      </c>
      <c r="DE15" s="596"/>
      <c r="DF15" s="596"/>
      <c r="DG15" s="596"/>
      <c r="DH15" s="596"/>
      <c r="DI15" s="596"/>
      <c r="DJ15" s="596"/>
      <c r="DK15" s="596"/>
      <c r="DL15" s="596"/>
      <c r="DM15" s="596"/>
      <c r="DN15" s="596"/>
      <c r="DO15" s="596"/>
      <c r="DP15" s="597"/>
      <c r="DQ15" s="604">
        <v>312768</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2185620</v>
      </c>
      <c r="S16" s="596"/>
      <c r="T16" s="596"/>
      <c r="U16" s="596"/>
      <c r="V16" s="596"/>
      <c r="W16" s="596"/>
      <c r="X16" s="596"/>
      <c r="Y16" s="597"/>
      <c r="Z16" s="598">
        <v>40.700000000000003</v>
      </c>
      <c r="AA16" s="598"/>
      <c r="AB16" s="598"/>
      <c r="AC16" s="598"/>
      <c r="AD16" s="599">
        <v>2010131</v>
      </c>
      <c r="AE16" s="599"/>
      <c r="AF16" s="599"/>
      <c r="AG16" s="599"/>
      <c r="AH16" s="599"/>
      <c r="AI16" s="599"/>
      <c r="AJ16" s="599"/>
      <c r="AK16" s="599"/>
      <c r="AL16" s="600">
        <v>83.9</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5</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5</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2010131</v>
      </c>
      <c r="S17" s="596"/>
      <c r="T17" s="596"/>
      <c r="U17" s="596"/>
      <c r="V17" s="596"/>
      <c r="W17" s="596"/>
      <c r="X17" s="596"/>
      <c r="Y17" s="597"/>
      <c r="Z17" s="598">
        <v>37.4</v>
      </c>
      <c r="AA17" s="598"/>
      <c r="AB17" s="598"/>
      <c r="AC17" s="598"/>
      <c r="AD17" s="599">
        <v>2010131</v>
      </c>
      <c r="AE17" s="599"/>
      <c r="AF17" s="599"/>
      <c r="AG17" s="599"/>
      <c r="AH17" s="599"/>
      <c r="AI17" s="599"/>
      <c r="AJ17" s="599"/>
      <c r="AK17" s="599"/>
      <c r="AL17" s="600">
        <v>83.9</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455159</v>
      </c>
      <c r="CS17" s="596"/>
      <c r="CT17" s="596"/>
      <c r="CU17" s="596"/>
      <c r="CV17" s="596"/>
      <c r="CW17" s="596"/>
      <c r="CX17" s="596"/>
      <c r="CY17" s="597"/>
      <c r="CZ17" s="598">
        <v>8.8000000000000007</v>
      </c>
      <c r="DA17" s="598"/>
      <c r="DB17" s="598"/>
      <c r="DC17" s="598"/>
      <c r="DD17" s="604" t="s">
        <v>112</v>
      </c>
      <c r="DE17" s="596"/>
      <c r="DF17" s="596"/>
      <c r="DG17" s="596"/>
      <c r="DH17" s="596"/>
      <c r="DI17" s="596"/>
      <c r="DJ17" s="596"/>
      <c r="DK17" s="596"/>
      <c r="DL17" s="596"/>
      <c r="DM17" s="596"/>
      <c r="DN17" s="596"/>
      <c r="DO17" s="596"/>
      <c r="DP17" s="597"/>
      <c r="DQ17" s="604">
        <v>365082</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175489</v>
      </c>
      <c r="S18" s="596"/>
      <c r="T18" s="596"/>
      <c r="U18" s="596"/>
      <c r="V18" s="596"/>
      <c r="W18" s="596"/>
      <c r="X18" s="596"/>
      <c r="Y18" s="597"/>
      <c r="Z18" s="598">
        <v>3.3</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2564034</v>
      </c>
      <c r="S20" s="596"/>
      <c r="T20" s="596"/>
      <c r="U20" s="596"/>
      <c r="V20" s="596"/>
      <c r="W20" s="596"/>
      <c r="X20" s="596"/>
      <c r="Y20" s="597"/>
      <c r="Z20" s="598">
        <v>47.8</v>
      </c>
      <c r="AA20" s="598"/>
      <c r="AB20" s="598"/>
      <c r="AC20" s="598"/>
      <c r="AD20" s="599">
        <v>2388545</v>
      </c>
      <c r="AE20" s="599"/>
      <c r="AF20" s="599"/>
      <c r="AG20" s="599"/>
      <c r="AH20" s="599"/>
      <c r="AI20" s="599"/>
      <c r="AJ20" s="599"/>
      <c r="AK20" s="599"/>
      <c r="AL20" s="600">
        <v>99.7</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5183623</v>
      </c>
      <c r="CS20" s="596"/>
      <c r="CT20" s="596"/>
      <c r="CU20" s="596"/>
      <c r="CV20" s="596"/>
      <c r="CW20" s="596"/>
      <c r="CX20" s="596"/>
      <c r="CY20" s="597"/>
      <c r="CZ20" s="598">
        <v>100</v>
      </c>
      <c r="DA20" s="598"/>
      <c r="DB20" s="598"/>
      <c r="DC20" s="598"/>
      <c r="DD20" s="604">
        <v>1546619</v>
      </c>
      <c r="DE20" s="596"/>
      <c r="DF20" s="596"/>
      <c r="DG20" s="596"/>
      <c r="DH20" s="596"/>
      <c r="DI20" s="596"/>
      <c r="DJ20" s="596"/>
      <c r="DK20" s="596"/>
      <c r="DL20" s="596"/>
      <c r="DM20" s="596"/>
      <c r="DN20" s="596"/>
      <c r="DO20" s="596"/>
      <c r="DP20" s="597"/>
      <c r="DQ20" s="604">
        <v>2797753</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558</v>
      </c>
      <c r="S21" s="596"/>
      <c r="T21" s="596"/>
      <c r="U21" s="596"/>
      <c r="V21" s="596"/>
      <c r="W21" s="596"/>
      <c r="X21" s="596"/>
      <c r="Y21" s="597"/>
      <c r="Z21" s="598">
        <v>0</v>
      </c>
      <c r="AA21" s="598"/>
      <c r="AB21" s="598"/>
      <c r="AC21" s="598"/>
      <c r="AD21" s="599">
        <v>558</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28342</v>
      </c>
      <c r="S22" s="596"/>
      <c r="T22" s="596"/>
      <c r="U22" s="596"/>
      <c r="V22" s="596"/>
      <c r="W22" s="596"/>
      <c r="X22" s="596"/>
      <c r="Y22" s="597"/>
      <c r="Z22" s="598">
        <v>0.5</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94366</v>
      </c>
      <c r="S23" s="596"/>
      <c r="T23" s="596"/>
      <c r="U23" s="596"/>
      <c r="V23" s="596"/>
      <c r="W23" s="596"/>
      <c r="X23" s="596"/>
      <c r="Y23" s="597"/>
      <c r="Z23" s="598">
        <v>1.8</v>
      </c>
      <c r="AA23" s="598"/>
      <c r="AB23" s="598"/>
      <c r="AC23" s="598"/>
      <c r="AD23" s="599" t="s">
        <v>112</v>
      </c>
      <c r="AE23" s="599"/>
      <c r="AF23" s="599"/>
      <c r="AG23" s="599"/>
      <c r="AH23" s="599"/>
      <c r="AI23" s="599"/>
      <c r="AJ23" s="599"/>
      <c r="AK23" s="599"/>
      <c r="AL23" s="600" t="s">
        <v>112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1952</v>
      </c>
      <c r="S24" s="596"/>
      <c r="T24" s="596"/>
      <c r="U24" s="596"/>
      <c r="V24" s="596"/>
      <c r="W24" s="596"/>
      <c r="X24" s="596"/>
      <c r="Y24" s="597"/>
      <c r="Z24" s="598">
        <v>0</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1366459</v>
      </c>
      <c r="CS24" s="585"/>
      <c r="CT24" s="585"/>
      <c r="CU24" s="585"/>
      <c r="CV24" s="585"/>
      <c r="CW24" s="585"/>
      <c r="CX24" s="585"/>
      <c r="CY24" s="586"/>
      <c r="CZ24" s="624">
        <v>26.4</v>
      </c>
      <c r="DA24" s="625"/>
      <c r="DB24" s="625"/>
      <c r="DC24" s="626"/>
      <c r="DD24" s="623">
        <v>1013708</v>
      </c>
      <c r="DE24" s="585"/>
      <c r="DF24" s="585"/>
      <c r="DG24" s="585"/>
      <c r="DH24" s="585"/>
      <c r="DI24" s="585"/>
      <c r="DJ24" s="585"/>
      <c r="DK24" s="586"/>
      <c r="DL24" s="623">
        <v>1010027</v>
      </c>
      <c r="DM24" s="585"/>
      <c r="DN24" s="585"/>
      <c r="DO24" s="585"/>
      <c r="DP24" s="585"/>
      <c r="DQ24" s="585"/>
      <c r="DR24" s="585"/>
      <c r="DS24" s="585"/>
      <c r="DT24" s="585"/>
      <c r="DU24" s="585"/>
      <c r="DV24" s="586"/>
      <c r="DW24" s="589">
        <v>40.6</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529000</v>
      </c>
      <c r="S25" s="596"/>
      <c r="T25" s="596"/>
      <c r="U25" s="596"/>
      <c r="V25" s="596"/>
      <c r="W25" s="596"/>
      <c r="X25" s="596"/>
      <c r="Y25" s="597"/>
      <c r="Z25" s="598">
        <v>9.9</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545506</v>
      </c>
      <c r="CS25" s="627"/>
      <c r="CT25" s="627"/>
      <c r="CU25" s="627"/>
      <c r="CV25" s="627"/>
      <c r="CW25" s="627"/>
      <c r="CX25" s="627"/>
      <c r="CY25" s="628"/>
      <c r="CZ25" s="629">
        <v>10.5</v>
      </c>
      <c r="DA25" s="630"/>
      <c r="DB25" s="630"/>
      <c r="DC25" s="631"/>
      <c r="DD25" s="604">
        <v>515560</v>
      </c>
      <c r="DE25" s="627"/>
      <c r="DF25" s="627"/>
      <c r="DG25" s="627"/>
      <c r="DH25" s="627"/>
      <c r="DI25" s="627"/>
      <c r="DJ25" s="627"/>
      <c r="DK25" s="628"/>
      <c r="DL25" s="604">
        <v>515179</v>
      </c>
      <c r="DM25" s="627"/>
      <c r="DN25" s="627"/>
      <c r="DO25" s="627"/>
      <c r="DP25" s="627"/>
      <c r="DQ25" s="627"/>
      <c r="DR25" s="627"/>
      <c r="DS25" s="627"/>
      <c r="DT25" s="627"/>
      <c r="DU25" s="627"/>
      <c r="DV25" s="628"/>
      <c r="DW25" s="600">
        <v>20.7</v>
      </c>
      <c r="DX25" s="621"/>
      <c r="DY25" s="621"/>
      <c r="DZ25" s="621"/>
      <c r="EA25" s="621"/>
      <c r="EB25" s="621"/>
      <c r="EC25" s="622"/>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341460</v>
      </c>
      <c r="CS26" s="596"/>
      <c r="CT26" s="596"/>
      <c r="CU26" s="596"/>
      <c r="CV26" s="596"/>
      <c r="CW26" s="596"/>
      <c r="CX26" s="596"/>
      <c r="CY26" s="597"/>
      <c r="CZ26" s="629">
        <v>6.6</v>
      </c>
      <c r="DA26" s="630"/>
      <c r="DB26" s="630"/>
      <c r="DC26" s="631"/>
      <c r="DD26" s="604">
        <v>315538</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1"/>
      <c r="DY26" s="621"/>
      <c r="DZ26" s="621"/>
      <c r="EA26" s="621"/>
      <c r="EB26" s="621"/>
      <c r="EC26" s="622"/>
    </row>
    <row r="27" spans="2:133" ht="11.25" customHeight="1" x14ac:dyDescent="0.15">
      <c r="B27" s="592" t="s">
        <v>281</v>
      </c>
      <c r="C27" s="593"/>
      <c r="D27" s="593"/>
      <c r="E27" s="593"/>
      <c r="F27" s="593"/>
      <c r="G27" s="593"/>
      <c r="H27" s="593"/>
      <c r="I27" s="593"/>
      <c r="J27" s="593"/>
      <c r="K27" s="593"/>
      <c r="L27" s="593"/>
      <c r="M27" s="593"/>
      <c r="N27" s="593"/>
      <c r="O27" s="593"/>
      <c r="P27" s="593"/>
      <c r="Q27" s="594"/>
      <c r="R27" s="595">
        <v>120360</v>
      </c>
      <c r="S27" s="596"/>
      <c r="T27" s="596"/>
      <c r="U27" s="596"/>
      <c r="V27" s="596"/>
      <c r="W27" s="596"/>
      <c r="X27" s="596"/>
      <c r="Y27" s="597"/>
      <c r="Z27" s="598">
        <v>2.2000000000000002</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250515</v>
      </c>
      <c r="BH27" s="596"/>
      <c r="BI27" s="596"/>
      <c r="BJ27" s="596"/>
      <c r="BK27" s="596"/>
      <c r="BL27" s="596"/>
      <c r="BM27" s="596"/>
      <c r="BN27" s="597"/>
      <c r="BO27" s="598">
        <v>100</v>
      </c>
      <c r="BP27" s="598"/>
      <c r="BQ27" s="598"/>
      <c r="BR27" s="598"/>
      <c r="BS27" s="604">
        <v>1389</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365794</v>
      </c>
      <c r="CS27" s="627"/>
      <c r="CT27" s="627"/>
      <c r="CU27" s="627"/>
      <c r="CV27" s="627"/>
      <c r="CW27" s="627"/>
      <c r="CX27" s="627"/>
      <c r="CY27" s="628"/>
      <c r="CZ27" s="629">
        <v>7.1</v>
      </c>
      <c r="DA27" s="630"/>
      <c r="DB27" s="630"/>
      <c r="DC27" s="631"/>
      <c r="DD27" s="604">
        <v>133066</v>
      </c>
      <c r="DE27" s="627"/>
      <c r="DF27" s="627"/>
      <c r="DG27" s="627"/>
      <c r="DH27" s="627"/>
      <c r="DI27" s="627"/>
      <c r="DJ27" s="627"/>
      <c r="DK27" s="628"/>
      <c r="DL27" s="604">
        <v>129766</v>
      </c>
      <c r="DM27" s="627"/>
      <c r="DN27" s="627"/>
      <c r="DO27" s="627"/>
      <c r="DP27" s="627"/>
      <c r="DQ27" s="627"/>
      <c r="DR27" s="627"/>
      <c r="DS27" s="627"/>
      <c r="DT27" s="627"/>
      <c r="DU27" s="627"/>
      <c r="DV27" s="628"/>
      <c r="DW27" s="600">
        <v>5.2</v>
      </c>
      <c r="DX27" s="621"/>
      <c r="DY27" s="621"/>
      <c r="DZ27" s="621"/>
      <c r="EA27" s="621"/>
      <c r="EB27" s="621"/>
      <c r="EC27" s="622"/>
    </row>
    <row r="28" spans="2:133" ht="11.25" customHeight="1" x14ac:dyDescent="0.15">
      <c r="B28" s="592" t="s">
        <v>284</v>
      </c>
      <c r="C28" s="593"/>
      <c r="D28" s="593"/>
      <c r="E28" s="593"/>
      <c r="F28" s="593"/>
      <c r="G28" s="593"/>
      <c r="H28" s="593"/>
      <c r="I28" s="593"/>
      <c r="J28" s="593"/>
      <c r="K28" s="593"/>
      <c r="L28" s="593"/>
      <c r="M28" s="593"/>
      <c r="N28" s="593"/>
      <c r="O28" s="593"/>
      <c r="P28" s="593"/>
      <c r="Q28" s="594"/>
      <c r="R28" s="595">
        <v>154888</v>
      </c>
      <c r="S28" s="596"/>
      <c r="T28" s="596"/>
      <c r="U28" s="596"/>
      <c r="V28" s="596"/>
      <c r="W28" s="596"/>
      <c r="X28" s="596"/>
      <c r="Y28" s="597"/>
      <c r="Z28" s="598">
        <v>2.9</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455159</v>
      </c>
      <c r="CS28" s="596"/>
      <c r="CT28" s="596"/>
      <c r="CU28" s="596"/>
      <c r="CV28" s="596"/>
      <c r="CW28" s="596"/>
      <c r="CX28" s="596"/>
      <c r="CY28" s="597"/>
      <c r="CZ28" s="629">
        <v>8.8000000000000007</v>
      </c>
      <c r="DA28" s="630"/>
      <c r="DB28" s="630"/>
      <c r="DC28" s="631"/>
      <c r="DD28" s="604">
        <v>365082</v>
      </c>
      <c r="DE28" s="596"/>
      <c r="DF28" s="596"/>
      <c r="DG28" s="596"/>
      <c r="DH28" s="596"/>
      <c r="DI28" s="596"/>
      <c r="DJ28" s="596"/>
      <c r="DK28" s="597"/>
      <c r="DL28" s="604">
        <v>365082</v>
      </c>
      <c r="DM28" s="596"/>
      <c r="DN28" s="596"/>
      <c r="DO28" s="596"/>
      <c r="DP28" s="596"/>
      <c r="DQ28" s="596"/>
      <c r="DR28" s="596"/>
      <c r="DS28" s="596"/>
      <c r="DT28" s="596"/>
      <c r="DU28" s="596"/>
      <c r="DV28" s="597"/>
      <c r="DW28" s="600">
        <v>14.7</v>
      </c>
      <c r="DX28" s="621"/>
      <c r="DY28" s="621"/>
      <c r="DZ28" s="621"/>
      <c r="EA28" s="621"/>
      <c r="EB28" s="621"/>
      <c r="EC28" s="622"/>
    </row>
    <row r="29" spans="2:133" ht="11.25" customHeight="1" x14ac:dyDescent="0.15">
      <c r="B29" s="592" t="s">
        <v>286</v>
      </c>
      <c r="C29" s="593"/>
      <c r="D29" s="593"/>
      <c r="E29" s="593"/>
      <c r="F29" s="593"/>
      <c r="G29" s="593"/>
      <c r="H29" s="593"/>
      <c r="I29" s="593"/>
      <c r="J29" s="593"/>
      <c r="K29" s="593"/>
      <c r="L29" s="593"/>
      <c r="M29" s="593"/>
      <c r="N29" s="593"/>
      <c r="O29" s="593"/>
      <c r="P29" s="593"/>
      <c r="Q29" s="594"/>
      <c r="R29" s="595">
        <v>3572</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57</v>
      </c>
      <c r="CG29" s="610"/>
      <c r="CH29" s="610"/>
      <c r="CI29" s="610"/>
      <c r="CJ29" s="610"/>
      <c r="CK29" s="610"/>
      <c r="CL29" s="610"/>
      <c r="CM29" s="610"/>
      <c r="CN29" s="610"/>
      <c r="CO29" s="610"/>
      <c r="CP29" s="610"/>
      <c r="CQ29" s="611"/>
      <c r="CR29" s="595">
        <v>455134</v>
      </c>
      <c r="CS29" s="627"/>
      <c r="CT29" s="627"/>
      <c r="CU29" s="627"/>
      <c r="CV29" s="627"/>
      <c r="CW29" s="627"/>
      <c r="CX29" s="627"/>
      <c r="CY29" s="628"/>
      <c r="CZ29" s="629">
        <v>8.8000000000000007</v>
      </c>
      <c r="DA29" s="630"/>
      <c r="DB29" s="630"/>
      <c r="DC29" s="631"/>
      <c r="DD29" s="604">
        <v>365057</v>
      </c>
      <c r="DE29" s="627"/>
      <c r="DF29" s="627"/>
      <c r="DG29" s="627"/>
      <c r="DH29" s="627"/>
      <c r="DI29" s="627"/>
      <c r="DJ29" s="627"/>
      <c r="DK29" s="628"/>
      <c r="DL29" s="604">
        <v>365057</v>
      </c>
      <c r="DM29" s="627"/>
      <c r="DN29" s="627"/>
      <c r="DO29" s="627"/>
      <c r="DP29" s="627"/>
      <c r="DQ29" s="627"/>
      <c r="DR29" s="627"/>
      <c r="DS29" s="627"/>
      <c r="DT29" s="627"/>
      <c r="DU29" s="627"/>
      <c r="DV29" s="628"/>
      <c r="DW29" s="600">
        <v>14.7</v>
      </c>
      <c r="DX29" s="621"/>
      <c r="DY29" s="621"/>
      <c r="DZ29" s="621"/>
      <c r="EA29" s="621"/>
      <c r="EB29" s="621"/>
      <c r="EC29" s="622"/>
    </row>
    <row r="30" spans="2:133" ht="11.25" customHeight="1" x14ac:dyDescent="0.15">
      <c r="B30" s="592" t="s">
        <v>290</v>
      </c>
      <c r="C30" s="593"/>
      <c r="D30" s="593"/>
      <c r="E30" s="593"/>
      <c r="F30" s="593"/>
      <c r="G30" s="593"/>
      <c r="H30" s="593"/>
      <c r="I30" s="593"/>
      <c r="J30" s="593"/>
      <c r="K30" s="593"/>
      <c r="L30" s="593"/>
      <c r="M30" s="593"/>
      <c r="N30" s="593"/>
      <c r="O30" s="593"/>
      <c r="P30" s="593"/>
      <c r="Q30" s="594"/>
      <c r="R30" s="595">
        <v>171527</v>
      </c>
      <c r="S30" s="596"/>
      <c r="T30" s="596"/>
      <c r="U30" s="596"/>
      <c r="V30" s="596"/>
      <c r="W30" s="596"/>
      <c r="X30" s="596"/>
      <c r="Y30" s="597"/>
      <c r="Z30" s="598">
        <v>3.2</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99.5</v>
      </c>
      <c r="BH30" s="654"/>
      <c r="BI30" s="654"/>
      <c r="BJ30" s="654"/>
      <c r="BK30" s="654"/>
      <c r="BL30" s="654"/>
      <c r="BM30" s="590">
        <v>98.1</v>
      </c>
      <c r="BN30" s="654"/>
      <c r="BO30" s="654"/>
      <c r="BP30" s="654"/>
      <c r="BQ30" s="655"/>
      <c r="BR30" s="653">
        <v>99.6</v>
      </c>
      <c r="BS30" s="654"/>
      <c r="BT30" s="654"/>
      <c r="BU30" s="654"/>
      <c r="BV30" s="654"/>
      <c r="BW30" s="654"/>
      <c r="BX30" s="590">
        <v>98.1</v>
      </c>
      <c r="BY30" s="654"/>
      <c r="BZ30" s="654"/>
      <c r="CA30" s="654"/>
      <c r="CB30" s="655"/>
      <c r="CD30" s="658"/>
      <c r="CE30" s="659"/>
      <c r="CF30" s="609" t="s">
        <v>293</v>
      </c>
      <c r="CG30" s="610"/>
      <c r="CH30" s="610"/>
      <c r="CI30" s="610"/>
      <c r="CJ30" s="610"/>
      <c r="CK30" s="610"/>
      <c r="CL30" s="610"/>
      <c r="CM30" s="610"/>
      <c r="CN30" s="610"/>
      <c r="CO30" s="610"/>
      <c r="CP30" s="610"/>
      <c r="CQ30" s="611"/>
      <c r="CR30" s="595">
        <v>404828</v>
      </c>
      <c r="CS30" s="596"/>
      <c r="CT30" s="596"/>
      <c r="CU30" s="596"/>
      <c r="CV30" s="596"/>
      <c r="CW30" s="596"/>
      <c r="CX30" s="596"/>
      <c r="CY30" s="597"/>
      <c r="CZ30" s="629">
        <v>7.8</v>
      </c>
      <c r="DA30" s="630"/>
      <c r="DB30" s="630"/>
      <c r="DC30" s="631"/>
      <c r="DD30" s="604">
        <v>334707</v>
      </c>
      <c r="DE30" s="596"/>
      <c r="DF30" s="596"/>
      <c r="DG30" s="596"/>
      <c r="DH30" s="596"/>
      <c r="DI30" s="596"/>
      <c r="DJ30" s="596"/>
      <c r="DK30" s="597"/>
      <c r="DL30" s="604">
        <v>334707</v>
      </c>
      <c r="DM30" s="596"/>
      <c r="DN30" s="596"/>
      <c r="DO30" s="596"/>
      <c r="DP30" s="596"/>
      <c r="DQ30" s="596"/>
      <c r="DR30" s="596"/>
      <c r="DS30" s="596"/>
      <c r="DT30" s="596"/>
      <c r="DU30" s="596"/>
      <c r="DV30" s="597"/>
      <c r="DW30" s="600">
        <v>13.5</v>
      </c>
      <c r="DX30" s="621"/>
      <c r="DY30" s="621"/>
      <c r="DZ30" s="621"/>
      <c r="EA30" s="621"/>
      <c r="EB30" s="621"/>
      <c r="EC30" s="622"/>
    </row>
    <row r="31" spans="2:133" ht="11.25" customHeight="1" x14ac:dyDescent="0.15">
      <c r="B31" s="592" t="s">
        <v>294</v>
      </c>
      <c r="C31" s="593"/>
      <c r="D31" s="593"/>
      <c r="E31" s="593"/>
      <c r="F31" s="593"/>
      <c r="G31" s="593"/>
      <c r="H31" s="593"/>
      <c r="I31" s="593"/>
      <c r="J31" s="593"/>
      <c r="K31" s="593"/>
      <c r="L31" s="593"/>
      <c r="M31" s="593"/>
      <c r="N31" s="593"/>
      <c r="O31" s="593"/>
      <c r="P31" s="593"/>
      <c r="Q31" s="594"/>
      <c r="R31" s="595">
        <v>191706</v>
      </c>
      <c r="S31" s="596"/>
      <c r="T31" s="596"/>
      <c r="U31" s="596"/>
      <c r="V31" s="596"/>
      <c r="W31" s="596"/>
      <c r="X31" s="596"/>
      <c r="Y31" s="597"/>
      <c r="Z31" s="598">
        <v>3.6</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99.3</v>
      </c>
      <c r="BH31" s="627"/>
      <c r="BI31" s="627"/>
      <c r="BJ31" s="627"/>
      <c r="BK31" s="627"/>
      <c r="BL31" s="627"/>
      <c r="BM31" s="601">
        <v>98.7</v>
      </c>
      <c r="BN31" s="651"/>
      <c r="BO31" s="651"/>
      <c r="BP31" s="651"/>
      <c r="BQ31" s="652"/>
      <c r="BR31" s="650">
        <v>99.5</v>
      </c>
      <c r="BS31" s="627"/>
      <c r="BT31" s="627"/>
      <c r="BU31" s="627"/>
      <c r="BV31" s="627"/>
      <c r="BW31" s="627"/>
      <c r="BX31" s="601">
        <v>98.9</v>
      </c>
      <c r="BY31" s="651"/>
      <c r="BZ31" s="651"/>
      <c r="CA31" s="651"/>
      <c r="CB31" s="652"/>
      <c r="CD31" s="658"/>
      <c r="CE31" s="659"/>
      <c r="CF31" s="609" t="s">
        <v>297</v>
      </c>
      <c r="CG31" s="610"/>
      <c r="CH31" s="610"/>
      <c r="CI31" s="610"/>
      <c r="CJ31" s="610"/>
      <c r="CK31" s="610"/>
      <c r="CL31" s="610"/>
      <c r="CM31" s="610"/>
      <c r="CN31" s="610"/>
      <c r="CO31" s="610"/>
      <c r="CP31" s="610"/>
      <c r="CQ31" s="611"/>
      <c r="CR31" s="595">
        <v>50306</v>
      </c>
      <c r="CS31" s="627"/>
      <c r="CT31" s="627"/>
      <c r="CU31" s="627"/>
      <c r="CV31" s="627"/>
      <c r="CW31" s="627"/>
      <c r="CX31" s="627"/>
      <c r="CY31" s="628"/>
      <c r="CZ31" s="629">
        <v>1</v>
      </c>
      <c r="DA31" s="630"/>
      <c r="DB31" s="630"/>
      <c r="DC31" s="631"/>
      <c r="DD31" s="604">
        <v>30350</v>
      </c>
      <c r="DE31" s="627"/>
      <c r="DF31" s="627"/>
      <c r="DG31" s="627"/>
      <c r="DH31" s="627"/>
      <c r="DI31" s="627"/>
      <c r="DJ31" s="627"/>
      <c r="DK31" s="628"/>
      <c r="DL31" s="604">
        <v>30350</v>
      </c>
      <c r="DM31" s="627"/>
      <c r="DN31" s="627"/>
      <c r="DO31" s="627"/>
      <c r="DP31" s="627"/>
      <c r="DQ31" s="627"/>
      <c r="DR31" s="627"/>
      <c r="DS31" s="627"/>
      <c r="DT31" s="627"/>
      <c r="DU31" s="627"/>
      <c r="DV31" s="628"/>
      <c r="DW31" s="600">
        <v>1.2</v>
      </c>
      <c r="DX31" s="621"/>
      <c r="DY31" s="621"/>
      <c r="DZ31" s="621"/>
      <c r="EA31" s="621"/>
      <c r="EB31" s="621"/>
      <c r="EC31" s="622"/>
    </row>
    <row r="32" spans="2:133" ht="11.25" customHeight="1" x14ac:dyDescent="0.15">
      <c r="B32" s="592" t="s">
        <v>298</v>
      </c>
      <c r="C32" s="593"/>
      <c r="D32" s="593"/>
      <c r="E32" s="593"/>
      <c r="F32" s="593"/>
      <c r="G32" s="593"/>
      <c r="H32" s="593"/>
      <c r="I32" s="593"/>
      <c r="J32" s="593"/>
      <c r="K32" s="593"/>
      <c r="L32" s="593"/>
      <c r="M32" s="593"/>
      <c r="N32" s="593"/>
      <c r="O32" s="593"/>
      <c r="P32" s="593"/>
      <c r="Q32" s="594"/>
      <c r="R32" s="595">
        <v>104354</v>
      </c>
      <c r="S32" s="596"/>
      <c r="T32" s="596"/>
      <c r="U32" s="596"/>
      <c r="V32" s="596"/>
      <c r="W32" s="596"/>
      <c r="X32" s="596"/>
      <c r="Y32" s="597"/>
      <c r="Z32" s="598">
        <v>1.9</v>
      </c>
      <c r="AA32" s="598"/>
      <c r="AB32" s="598"/>
      <c r="AC32" s="598"/>
      <c r="AD32" s="599">
        <v>7674</v>
      </c>
      <c r="AE32" s="599"/>
      <c r="AF32" s="599"/>
      <c r="AG32" s="599"/>
      <c r="AH32" s="599"/>
      <c r="AI32" s="599"/>
      <c r="AJ32" s="599"/>
      <c r="AK32" s="599"/>
      <c r="AL32" s="600">
        <v>0.3</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99.6</v>
      </c>
      <c r="BH32" s="663"/>
      <c r="BI32" s="663"/>
      <c r="BJ32" s="663"/>
      <c r="BK32" s="663"/>
      <c r="BL32" s="663"/>
      <c r="BM32" s="664">
        <v>97.1</v>
      </c>
      <c r="BN32" s="663"/>
      <c r="BO32" s="663"/>
      <c r="BP32" s="663"/>
      <c r="BQ32" s="665"/>
      <c r="BR32" s="662">
        <v>99.6</v>
      </c>
      <c r="BS32" s="663"/>
      <c r="BT32" s="663"/>
      <c r="BU32" s="663"/>
      <c r="BV32" s="663"/>
      <c r="BW32" s="663"/>
      <c r="BX32" s="664">
        <v>97</v>
      </c>
      <c r="BY32" s="663"/>
      <c r="BZ32" s="663"/>
      <c r="CA32" s="663"/>
      <c r="CB32" s="665"/>
      <c r="CD32" s="660"/>
      <c r="CE32" s="661"/>
      <c r="CF32" s="609" t="s">
        <v>300</v>
      </c>
      <c r="CG32" s="610"/>
      <c r="CH32" s="610"/>
      <c r="CI32" s="610"/>
      <c r="CJ32" s="610"/>
      <c r="CK32" s="610"/>
      <c r="CL32" s="610"/>
      <c r="CM32" s="610"/>
      <c r="CN32" s="610"/>
      <c r="CO32" s="610"/>
      <c r="CP32" s="610"/>
      <c r="CQ32" s="611"/>
      <c r="CR32" s="595">
        <v>25</v>
      </c>
      <c r="CS32" s="596"/>
      <c r="CT32" s="596"/>
      <c r="CU32" s="596"/>
      <c r="CV32" s="596"/>
      <c r="CW32" s="596"/>
      <c r="CX32" s="596"/>
      <c r="CY32" s="597"/>
      <c r="CZ32" s="629">
        <v>0</v>
      </c>
      <c r="DA32" s="630"/>
      <c r="DB32" s="630"/>
      <c r="DC32" s="631"/>
      <c r="DD32" s="604">
        <v>25</v>
      </c>
      <c r="DE32" s="596"/>
      <c r="DF32" s="596"/>
      <c r="DG32" s="596"/>
      <c r="DH32" s="596"/>
      <c r="DI32" s="596"/>
      <c r="DJ32" s="596"/>
      <c r="DK32" s="597"/>
      <c r="DL32" s="604">
        <v>25</v>
      </c>
      <c r="DM32" s="596"/>
      <c r="DN32" s="596"/>
      <c r="DO32" s="596"/>
      <c r="DP32" s="596"/>
      <c r="DQ32" s="596"/>
      <c r="DR32" s="596"/>
      <c r="DS32" s="596"/>
      <c r="DT32" s="596"/>
      <c r="DU32" s="596"/>
      <c r="DV32" s="597"/>
      <c r="DW32" s="600">
        <v>0</v>
      </c>
      <c r="DX32" s="621"/>
      <c r="DY32" s="621"/>
      <c r="DZ32" s="621"/>
      <c r="EA32" s="621"/>
      <c r="EB32" s="621"/>
      <c r="EC32" s="622"/>
    </row>
    <row r="33" spans="2:133" ht="11.25" customHeight="1" x14ac:dyDescent="0.15">
      <c r="B33" s="592" t="s">
        <v>301</v>
      </c>
      <c r="C33" s="593"/>
      <c r="D33" s="593"/>
      <c r="E33" s="593"/>
      <c r="F33" s="593"/>
      <c r="G33" s="593"/>
      <c r="H33" s="593"/>
      <c r="I33" s="593"/>
      <c r="J33" s="593"/>
      <c r="K33" s="593"/>
      <c r="L33" s="593"/>
      <c r="M33" s="593"/>
      <c r="N33" s="593"/>
      <c r="O33" s="593"/>
      <c r="P33" s="593"/>
      <c r="Q33" s="594"/>
      <c r="R33" s="595">
        <v>1403274</v>
      </c>
      <c r="S33" s="596"/>
      <c r="T33" s="596"/>
      <c r="U33" s="596"/>
      <c r="V33" s="596"/>
      <c r="W33" s="596"/>
      <c r="X33" s="596"/>
      <c r="Y33" s="597"/>
      <c r="Z33" s="598">
        <v>26.1</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2270540</v>
      </c>
      <c r="CS33" s="627"/>
      <c r="CT33" s="627"/>
      <c r="CU33" s="627"/>
      <c r="CV33" s="627"/>
      <c r="CW33" s="627"/>
      <c r="CX33" s="627"/>
      <c r="CY33" s="628"/>
      <c r="CZ33" s="629">
        <v>43.8</v>
      </c>
      <c r="DA33" s="630"/>
      <c r="DB33" s="630"/>
      <c r="DC33" s="631"/>
      <c r="DD33" s="604">
        <v>1630662</v>
      </c>
      <c r="DE33" s="627"/>
      <c r="DF33" s="627"/>
      <c r="DG33" s="627"/>
      <c r="DH33" s="627"/>
      <c r="DI33" s="627"/>
      <c r="DJ33" s="627"/>
      <c r="DK33" s="628"/>
      <c r="DL33" s="604">
        <v>1068445</v>
      </c>
      <c r="DM33" s="627"/>
      <c r="DN33" s="627"/>
      <c r="DO33" s="627"/>
      <c r="DP33" s="627"/>
      <c r="DQ33" s="627"/>
      <c r="DR33" s="627"/>
      <c r="DS33" s="627"/>
      <c r="DT33" s="627"/>
      <c r="DU33" s="627"/>
      <c r="DV33" s="628"/>
      <c r="DW33" s="600">
        <v>43</v>
      </c>
      <c r="DX33" s="621"/>
      <c r="DY33" s="621"/>
      <c r="DZ33" s="621"/>
      <c r="EA33" s="621"/>
      <c r="EB33" s="621"/>
      <c r="EC33" s="622"/>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703160</v>
      </c>
      <c r="CS34" s="596"/>
      <c r="CT34" s="596"/>
      <c r="CU34" s="596"/>
      <c r="CV34" s="596"/>
      <c r="CW34" s="596"/>
      <c r="CX34" s="596"/>
      <c r="CY34" s="597"/>
      <c r="CZ34" s="629">
        <v>13.6</v>
      </c>
      <c r="DA34" s="630"/>
      <c r="DB34" s="630"/>
      <c r="DC34" s="631"/>
      <c r="DD34" s="604">
        <v>411046</v>
      </c>
      <c r="DE34" s="596"/>
      <c r="DF34" s="596"/>
      <c r="DG34" s="596"/>
      <c r="DH34" s="596"/>
      <c r="DI34" s="596"/>
      <c r="DJ34" s="596"/>
      <c r="DK34" s="597"/>
      <c r="DL34" s="604">
        <v>343524</v>
      </c>
      <c r="DM34" s="596"/>
      <c r="DN34" s="596"/>
      <c r="DO34" s="596"/>
      <c r="DP34" s="596"/>
      <c r="DQ34" s="596"/>
      <c r="DR34" s="596"/>
      <c r="DS34" s="596"/>
      <c r="DT34" s="596"/>
      <c r="DU34" s="596"/>
      <c r="DV34" s="597"/>
      <c r="DW34" s="600">
        <v>13.8</v>
      </c>
      <c r="DX34" s="621"/>
      <c r="DY34" s="621"/>
      <c r="DZ34" s="621"/>
      <c r="EA34" s="621"/>
      <c r="EB34" s="621"/>
      <c r="EC34" s="622"/>
    </row>
    <row r="35" spans="2:133" ht="11.25" customHeight="1" x14ac:dyDescent="0.15">
      <c r="B35" s="592" t="s">
        <v>307</v>
      </c>
      <c r="C35" s="593"/>
      <c r="D35" s="593"/>
      <c r="E35" s="593"/>
      <c r="F35" s="593"/>
      <c r="G35" s="593"/>
      <c r="H35" s="593"/>
      <c r="I35" s="593"/>
      <c r="J35" s="593"/>
      <c r="K35" s="593"/>
      <c r="L35" s="593"/>
      <c r="M35" s="593"/>
      <c r="N35" s="593"/>
      <c r="O35" s="593"/>
      <c r="P35" s="593"/>
      <c r="Q35" s="594"/>
      <c r="R35" s="595">
        <v>90674</v>
      </c>
      <c r="S35" s="596"/>
      <c r="T35" s="596"/>
      <c r="U35" s="596"/>
      <c r="V35" s="596"/>
      <c r="W35" s="596"/>
      <c r="X35" s="596"/>
      <c r="Y35" s="597"/>
      <c r="Z35" s="598">
        <v>1.7</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524317</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2151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106148</v>
      </c>
      <c r="CS35" s="627"/>
      <c r="CT35" s="627"/>
      <c r="CU35" s="627"/>
      <c r="CV35" s="627"/>
      <c r="CW35" s="627"/>
      <c r="CX35" s="627"/>
      <c r="CY35" s="628"/>
      <c r="CZ35" s="629">
        <v>2</v>
      </c>
      <c r="DA35" s="630"/>
      <c r="DB35" s="630"/>
      <c r="DC35" s="631"/>
      <c r="DD35" s="604">
        <v>91835</v>
      </c>
      <c r="DE35" s="627"/>
      <c r="DF35" s="627"/>
      <c r="DG35" s="627"/>
      <c r="DH35" s="627"/>
      <c r="DI35" s="627"/>
      <c r="DJ35" s="627"/>
      <c r="DK35" s="628"/>
      <c r="DL35" s="604">
        <v>86456</v>
      </c>
      <c r="DM35" s="627"/>
      <c r="DN35" s="627"/>
      <c r="DO35" s="627"/>
      <c r="DP35" s="627"/>
      <c r="DQ35" s="627"/>
      <c r="DR35" s="627"/>
      <c r="DS35" s="627"/>
      <c r="DT35" s="627"/>
      <c r="DU35" s="627"/>
      <c r="DV35" s="628"/>
      <c r="DW35" s="600">
        <v>3.5</v>
      </c>
      <c r="DX35" s="621"/>
      <c r="DY35" s="621"/>
      <c r="DZ35" s="621"/>
      <c r="EA35" s="621"/>
      <c r="EB35" s="621"/>
      <c r="EC35" s="622"/>
    </row>
    <row r="36" spans="2:133" ht="11.25" customHeight="1" x14ac:dyDescent="0.15">
      <c r="B36" s="638" t="s">
        <v>311</v>
      </c>
      <c r="C36" s="639"/>
      <c r="D36" s="639"/>
      <c r="E36" s="639"/>
      <c r="F36" s="639"/>
      <c r="G36" s="639"/>
      <c r="H36" s="639"/>
      <c r="I36" s="639"/>
      <c r="J36" s="639"/>
      <c r="K36" s="639"/>
      <c r="L36" s="639"/>
      <c r="M36" s="639"/>
      <c r="N36" s="639"/>
      <c r="O36" s="639"/>
      <c r="P36" s="639"/>
      <c r="Q36" s="640"/>
      <c r="R36" s="667">
        <v>5367933</v>
      </c>
      <c r="S36" s="668"/>
      <c r="T36" s="668"/>
      <c r="U36" s="668"/>
      <c r="V36" s="668"/>
      <c r="W36" s="668"/>
      <c r="X36" s="668"/>
      <c r="Y36" s="669"/>
      <c r="Z36" s="670">
        <v>100</v>
      </c>
      <c r="AA36" s="670"/>
      <c r="AB36" s="670"/>
      <c r="AC36" s="670"/>
      <c r="AD36" s="671">
        <v>2396777</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104194</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2151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649952</v>
      </c>
      <c r="CS36" s="596"/>
      <c r="CT36" s="596"/>
      <c r="CU36" s="596"/>
      <c r="CV36" s="596"/>
      <c r="CW36" s="596"/>
      <c r="CX36" s="596"/>
      <c r="CY36" s="597"/>
      <c r="CZ36" s="629">
        <v>12.5</v>
      </c>
      <c r="DA36" s="630"/>
      <c r="DB36" s="630"/>
      <c r="DC36" s="631"/>
      <c r="DD36" s="604">
        <v>402299</v>
      </c>
      <c r="DE36" s="596"/>
      <c r="DF36" s="596"/>
      <c r="DG36" s="596"/>
      <c r="DH36" s="596"/>
      <c r="DI36" s="596"/>
      <c r="DJ36" s="596"/>
      <c r="DK36" s="597"/>
      <c r="DL36" s="604">
        <v>280529</v>
      </c>
      <c r="DM36" s="596"/>
      <c r="DN36" s="596"/>
      <c r="DO36" s="596"/>
      <c r="DP36" s="596"/>
      <c r="DQ36" s="596"/>
      <c r="DR36" s="596"/>
      <c r="DS36" s="596"/>
      <c r="DT36" s="596"/>
      <c r="DU36" s="596"/>
      <c r="DV36" s="597"/>
      <c r="DW36" s="600">
        <v>11.3</v>
      </c>
      <c r="DX36" s="621"/>
      <c r="DY36" s="621"/>
      <c r="DZ36" s="621"/>
      <c r="EA36" s="621"/>
      <c r="EB36" s="621"/>
      <c r="EC36" s="622"/>
    </row>
    <row r="37" spans="2:133" ht="11.25" customHeight="1" x14ac:dyDescent="0.15">
      <c r="AQ37" s="674" t="s">
        <v>315</v>
      </c>
      <c r="AR37" s="675"/>
      <c r="AS37" s="675"/>
      <c r="AT37" s="675"/>
      <c r="AU37" s="675"/>
      <c r="AV37" s="675"/>
      <c r="AW37" s="675"/>
      <c r="AX37" s="675"/>
      <c r="AY37" s="676"/>
      <c r="AZ37" s="595">
        <v>34232</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424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268721</v>
      </c>
      <c r="CS37" s="627"/>
      <c r="CT37" s="627"/>
      <c r="CU37" s="627"/>
      <c r="CV37" s="627"/>
      <c r="CW37" s="627"/>
      <c r="CX37" s="627"/>
      <c r="CY37" s="628"/>
      <c r="CZ37" s="629">
        <v>5.2</v>
      </c>
      <c r="DA37" s="630"/>
      <c r="DB37" s="630"/>
      <c r="DC37" s="631"/>
      <c r="DD37" s="604">
        <v>236421</v>
      </c>
      <c r="DE37" s="627"/>
      <c r="DF37" s="627"/>
      <c r="DG37" s="627"/>
      <c r="DH37" s="627"/>
      <c r="DI37" s="627"/>
      <c r="DJ37" s="627"/>
      <c r="DK37" s="628"/>
      <c r="DL37" s="604">
        <v>225195</v>
      </c>
      <c r="DM37" s="627"/>
      <c r="DN37" s="627"/>
      <c r="DO37" s="627"/>
      <c r="DP37" s="627"/>
      <c r="DQ37" s="627"/>
      <c r="DR37" s="627"/>
      <c r="DS37" s="627"/>
      <c r="DT37" s="627"/>
      <c r="DU37" s="627"/>
      <c r="DV37" s="628"/>
      <c r="DW37" s="600">
        <v>9.1</v>
      </c>
      <c r="DX37" s="621"/>
      <c r="DY37" s="621"/>
      <c r="DZ37" s="621"/>
      <c r="EA37" s="621"/>
      <c r="EB37" s="621"/>
      <c r="EC37" s="622"/>
    </row>
    <row r="38" spans="2:133" ht="11.25" customHeight="1" x14ac:dyDescent="0.15">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665</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524317</v>
      </c>
      <c r="CS38" s="596"/>
      <c r="CT38" s="596"/>
      <c r="CU38" s="596"/>
      <c r="CV38" s="596"/>
      <c r="CW38" s="596"/>
      <c r="CX38" s="596"/>
      <c r="CY38" s="597"/>
      <c r="CZ38" s="629">
        <v>10.1</v>
      </c>
      <c r="DA38" s="630"/>
      <c r="DB38" s="630"/>
      <c r="DC38" s="631"/>
      <c r="DD38" s="604">
        <v>494523</v>
      </c>
      <c r="DE38" s="596"/>
      <c r="DF38" s="596"/>
      <c r="DG38" s="596"/>
      <c r="DH38" s="596"/>
      <c r="DI38" s="596"/>
      <c r="DJ38" s="596"/>
      <c r="DK38" s="597"/>
      <c r="DL38" s="604">
        <v>357936</v>
      </c>
      <c r="DM38" s="596"/>
      <c r="DN38" s="596"/>
      <c r="DO38" s="596"/>
      <c r="DP38" s="596"/>
      <c r="DQ38" s="596"/>
      <c r="DR38" s="596"/>
      <c r="DS38" s="596"/>
      <c r="DT38" s="596"/>
      <c r="DU38" s="596"/>
      <c r="DV38" s="597"/>
      <c r="DW38" s="600">
        <v>14.4</v>
      </c>
      <c r="DX38" s="621"/>
      <c r="DY38" s="621"/>
      <c r="DZ38" s="621"/>
      <c r="EA38" s="621"/>
      <c r="EB38" s="621"/>
      <c r="EC38" s="622"/>
    </row>
    <row r="39" spans="2:133" ht="11.25" customHeight="1" x14ac:dyDescent="0.15">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94</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238739</v>
      </c>
      <c r="CS39" s="627"/>
      <c r="CT39" s="627"/>
      <c r="CU39" s="627"/>
      <c r="CV39" s="627"/>
      <c r="CW39" s="627"/>
      <c r="CX39" s="627"/>
      <c r="CY39" s="628"/>
      <c r="CZ39" s="629">
        <v>4.5999999999999996</v>
      </c>
      <c r="DA39" s="630"/>
      <c r="DB39" s="630"/>
      <c r="DC39" s="631"/>
      <c r="DD39" s="604">
        <v>230359</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226741</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3</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48224</v>
      </c>
      <c r="CS40" s="596"/>
      <c r="CT40" s="596"/>
      <c r="CU40" s="596"/>
      <c r="CV40" s="596"/>
      <c r="CW40" s="596"/>
      <c r="CX40" s="596"/>
      <c r="CY40" s="597"/>
      <c r="CZ40" s="629">
        <v>0.9</v>
      </c>
      <c r="DA40" s="630"/>
      <c r="DB40" s="630"/>
      <c r="DC40" s="631"/>
      <c r="DD40" s="604">
        <v>600</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159150</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t="s">
        <v>331</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1546624</v>
      </c>
      <c r="CS42" s="596"/>
      <c r="CT42" s="596"/>
      <c r="CU42" s="596"/>
      <c r="CV42" s="596"/>
      <c r="CW42" s="596"/>
      <c r="CX42" s="596"/>
      <c r="CY42" s="597"/>
      <c r="CZ42" s="629">
        <v>29.8</v>
      </c>
      <c r="DA42" s="678"/>
      <c r="DB42" s="678"/>
      <c r="DC42" s="679"/>
      <c r="DD42" s="604">
        <v>153383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14357</v>
      </c>
      <c r="CS43" s="627"/>
      <c r="CT43" s="627"/>
      <c r="CU43" s="627"/>
      <c r="CV43" s="627"/>
      <c r="CW43" s="627"/>
      <c r="CX43" s="627"/>
      <c r="CY43" s="628"/>
      <c r="CZ43" s="629">
        <v>0.3</v>
      </c>
      <c r="DA43" s="630"/>
      <c r="DB43" s="630"/>
      <c r="DC43" s="631"/>
      <c r="DD43" s="604">
        <v>14357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1546619</v>
      </c>
      <c r="CS44" s="596"/>
      <c r="CT44" s="596"/>
      <c r="CU44" s="596"/>
      <c r="CV44" s="596"/>
      <c r="CW44" s="596"/>
      <c r="CX44" s="596"/>
      <c r="CY44" s="597"/>
      <c r="CZ44" s="629">
        <v>29.8</v>
      </c>
      <c r="DA44" s="678"/>
      <c r="DB44" s="678"/>
      <c r="DC44" s="679"/>
      <c r="DD44" s="604">
        <v>153378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1057809</v>
      </c>
      <c r="CS45" s="627"/>
      <c r="CT45" s="627"/>
      <c r="CU45" s="627"/>
      <c r="CV45" s="627"/>
      <c r="CW45" s="627"/>
      <c r="CX45" s="627"/>
      <c r="CY45" s="628"/>
      <c r="CZ45" s="629">
        <v>20.399999999999999</v>
      </c>
      <c r="DA45" s="630"/>
      <c r="DB45" s="630"/>
      <c r="DC45" s="631"/>
      <c r="DD45" s="604">
        <v>8354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488810</v>
      </c>
      <c r="CS46" s="596"/>
      <c r="CT46" s="596"/>
      <c r="CU46" s="596"/>
      <c r="CV46" s="596"/>
      <c r="CW46" s="596"/>
      <c r="CX46" s="596"/>
      <c r="CY46" s="597"/>
      <c r="CZ46" s="629">
        <v>9.4</v>
      </c>
      <c r="DA46" s="678"/>
      <c r="DB46" s="678"/>
      <c r="DC46" s="679"/>
      <c r="DD46" s="604">
        <v>145024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5</v>
      </c>
      <c r="CS47" s="627"/>
      <c r="CT47" s="627"/>
      <c r="CU47" s="627"/>
      <c r="CV47" s="627"/>
      <c r="CW47" s="627"/>
      <c r="CX47" s="627"/>
      <c r="CY47" s="628"/>
      <c r="CZ47" s="629">
        <v>0</v>
      </c>
      <c r="DA47" s="630"/>
      <c r="DB47" s="630"/>
      <c r="DC47" s="631"/>
      <c r="DD47" s="604">
        <v>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5183623</v>
      </c>
      <c r="CS49" s="663"/>
      <c r="CT49" s="663"/>
      <c r="CU49" s="663"/>
      <c r="CV49" s="663"/>
      <c r="CW49" s="663"/>
      <c r="CX49" s="663"/>
      <c r="CY49" s="690"/>
      <c r="CZ49" s="691">
        <v>100</v>
      </c>
      <c r="DA49" s="692"/>
      <c r="DB49" s="692"/>
      <c r="DC49" s="693"/>
      <c r="DD49" s="694">
        <v>2797753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5368</v>
      </c>
      <c r="R7" s="725"/>
      <c r="S7" s="725"/>
      <c r="T7" s="725"/>
      <c r="U7" s="725"/>
      <c r="V7" s="725">
        <v>5184</v>
      </c>
      <c r="W7" s="725"/>
      <c r="X7" s="725"/>
      <c r="Y7" s="725"/>
      <c r="Z7" s="725"/>
      <c r="AA7" s="725">
        <v>184</v>
      </c>
      <c r="AB7" s="725"/>
      <c r="AC7" s="725"/>
      <c r="AD7" s="725"/>
      <c r="AE7" s="726"/>
      <c r="AF7" s="727">
        <v>184</v>
      </c>
      <c r="AG7" s="728"/>
      <c r="AH7" s="728"/>
      <c r="AI7" s="728"/>
      <c r="AJ7" s="729"/>
      <c r="AK7" s="764">
        <v>172</v>
      </c>
      <c r="AL7" s="765"/>
      <c r="AM7" s="765"/>
      <c r="AN7" s="765"/>
      <c r="AO7" s="765"/>
      <c r="AP7" s="765">
        <v>6478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546</v>
      </c>
      <c r="BT7" s="769"/>
      <c r="BU7" s="769"/>
      <c r="BV7" s="769"/>
      <c r="BW7" s="769"/>
      <c r="BX7" s="769"/>
      <c r="BY7" s="769"/>
      <c r="BZ7" s="769"/>
      <c r="CA7" s="769"/>
      <c r="CB7" s="769"/>
      <c r="CC7" s="769"/>
      <c r="CD7" s="769"/>
      <c r="CE7" s="769"/>
      <c r="CF7" s="769"/>
      <c r="CG7" s="770"/>
      <c r="CH7" s="761">
        <v>3</v>
      </c>
      <c r="CI7" s="762"/>
      <c r="CJ7" s="762"/>
      <c r="CK7" s="762"/>
      <c r="CL7" s="763"/>
      <c r="CM7" s="761">
        <v>-4</v>
      </c>
      <c r="CN7" s="762"/>
      <c r="CO7" s="762"/>
      <c r="CP7" s="762"/>
      <c r="CQ7" s="763"/>
      <c r="CR7" s="761">
        <v>8</v>
      </c>
      <c r="CS7" s="762"/>
      <c r="CT7" s="762"/>
      <c r="CU7" s="762"/>
      <c r="CV7" s="763"/>
      <c r="CW7" s="761">
        <v>18</v>
      </c>
      <c r="CX7" s="762"/>
      <c r="CY7" s="762"/>
      <c r="CZ7" s="762"/>
      <c r="DA7" s="763"/>
      <c r="DB7" s="761">
        <v>20</v>
      </c>
      <c r="DC7" s="762"/>
      <c r="DD7" s="762"/>
      <c r="DE7" s="762"/>
      <c r="DF7" s="763"/>
      <c r="DG7" s="761" t="s">
        <v>547</v>
      </c>
      <c r="DH7" s="762"/>
      <c r="DI7" s="762"/>
      <c r="DJ7" s="762"/>
      <c r="DK7" s="763"/>
      <c r="DL7" s="761">
        <v>18</v>
      </c>
      <c r="DM7" s="762"/>
      <c r="DN7" s="762"/>
      <c r="DO7" s="762"/>
      <c r="DP7" s="763"/>
      <c r="DQ7" s="761" t="s">
        <v>540</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5368</v>
      </c>
      <c r="R23" s="784"/>
      <c r="S23" s="784"/>
      <c r="T23" s="784"/>
      <c r="U23" s="784"/>
      <c r="V23" s="784">
        <v>5184</v>
      </c>
      <c r="W23" s="784"/>
      <c r="X23" s="784"/>
      <c r="Y23" s="784"/>
      <c r="Z23" s="784"/>
      <c r="AA23" s="784">
        <v>184</v>
      </c>
      <c r="AB23" s="784"/>
      <c r="AC23" s="784"/>
      <c r="AD23" s="784"/>
      <c r="AE23" s="785"/>
      <c r="AF23" s="786">
        <v>184</v>
      </c>
      <c r="AG23" s="784"/>
      <c r="AH23" s="784"/>
      <c r="AI23" s="784"/>
      <c r="AJ23" s="787"/>
      <c r="AK23" s="788"/>
      <c r="AL23" s="789"/>
      <c r="AM23" s="789"/>
      <c r="AN23" s="789"/>
      <c r="AO23" s="789"/>
      <c r="AP23" s="784">
        <v>6478</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177</v>
      </c>
      <c r="R28" s="813"/>
      <c r="S28" s="813"/>
      <c r="T28" s="813"/>
      <c r="U28" s="813"/>
      <c r="V28" s="813">
        <v>175</v>
      </c>
      <c r="W28" s="813"/>
      <c r="X28" s="813"/>
      <c r="Y28" s="813"/>
      <c r="Z28" s="813"/>
      <c r="AA28" s="813">
        <v>2</v>
      </c>
      <c r="AB28" s="813"/>
      <c r="AC28" s="813"/>
      <c r="AD28" s="813"/>
      <c r="AE28" s="814"/>
      <c r="AF28" s="815">
        <v>2</v>
      </c>
      <c r="AG28" s="813"/>
      <c r="AH28" s="813"/>
      <c r="AI28" s="813"/>
      <c r="AJ28" s="816"/>
      <c r="AK28" s="817">
        <v>52</v>
      </c>
      <c r="AL28" s="808"/>
      <c r="AM28" s="808"/>
      <c r="AN28" s="808"/>
      <c r="AO28" s="808"/>
      <c r="AP28" s="808" t="s">
        <v>539</v>
      </c>
      <c r="AQ28" s="808"/>
      <c r="AR28" s="808"/>
      <c r="AS28" s="808"/>
      <c r="AT28" s="808"/>
      <c r="AU28" s="808" t="s">
        <v>540</v>
      </c>
      <c r="AV28" s="808"/>
      <c r="AW28" s="808"/>
      <c r="AX28" s="808"/>
      <c r="AY28" s="808"/>
      <c r="AZ28" s="809" t="s">
        <v>540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58</v>
      </c>
      <c r="R29" s="749"/>
      <c r="S29" s="749"/>
      <c r="T29" s="749"/>
      <c r="U29" s="749"/>
      <c r="V29" s="749">
        <v>58</v>
      </c>
      <c r="W29" s="749"/>
      <c r="X29" s="749"/>
      <c r="Y29" s="749"/>
      <c r="Z29" s="749"/>
      <c r="AA29" s="749">
        <v>0</v>
      </c>
      <c r="AB29" s="749"/>
      <c r="AC29" s="749"/>
      <c r="AD29" s="749"/>
      <c r="AE29" s="750"/>
      <c r="AF29" s="751" t="s">
        <v>112</v>
      </c>
      <c r="AG29" s="752"/>
      <c r="AH29" s="752"/>
      <c r="AI29" s="752"/>
      <c r="AJ29" s="753"/>
      <c r="AK29" s="820">
        <v>32</v>
      </c>
      <c r="AL29" s="821"/>
      <c r="AM29" s="821"/>
      <c r="AN29" s="821"/>
      <c r="AO29" s="821"/>
      <c r="AP29" s="821">
        <v>263</v>
      </c>
      <c r="AQ29" s="821"/>
      <c r="AR29" s="821"/>
      <c r="AS29" s="821"/>
      <c r="AT29" s="821"/>
      <c r="AU29" s="821">
        <v>175</v>
      </c>
      <c r="AV29" s="821"/>
      <c r="AW29" s="821"/>
      <c r="AX29" s="821"/>
      <c r="AY29" s="821"/>
      <c r="AZ29" s="822" t="s">
        <v>539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43</v>
      </c>
      <c r="R30" s="749"/>
      <c r="S30" s="749"/>
      <c r="T30" s="749"/>
      <c r="U30" s="749"/>
      <c r="V30" s="749">
        <v>43</v>
      </c>
      <c r="W30" s="749"/>
      <c r="X30" s="749"/>
      <c r="Y30" s="749"/>
      <c r="Z30" s="749"/>
      <c r="AA30" s="749">
        <v>0</v>
      </c>
      <c r="AB30" s="749"/>
      <c r="AC30" s="749"/>
      <c r="AD30" s="749"/>
      <c r="AE30" s="750"/>
      <c r="AF30" s="751">
        <v>0</v>
      </c>
      <c r="AG30" s="752"/>
      <c r="AH30" s="752"/>
      <c r="AI30" s="752"/>
      <c r="AJ30" s="753"/>
      <c r="AK30" s="820">
        <v>20</v>
      </c>
      <c r="AL30" s="821"/>
      <c r="AM30" s="821"/>
      <c r="AN30" s="821"/>
      <c r="AO30" s="821"/>
      <c r="AP30" s="821" t="s">
        <v>540</v>
      </c>
      <c r="AQ30" s="821"/>
      <c r="AR30" s="821"/>
      <c r="AS30" s="821"/>
      <c r="AT30" s="821"/>
      <c r="AU30" s="821" t="s">
        <v>540</v>
      </c>
      <c r="AV30" s="821"/>
      <c r="AW30" s="821"/>
      <c r="AX30" s="821"/>
      <c r="AY30" s="821"/>
      <c r="AZ30" s="822" t="s">
        <v>540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521</v>
      </c>
      <c r="R31" s="749"/>
      <c r="S31" s="749"/>
      <c r="T31" s="749"/>
      <c r="U31" s="749"/>
      <c r="V31" s="749">
        <v>512</v>
      </c>
      <c r="W31" s="749"/>
      <c r="X31" s="749"/>
      <c r="Y31" s="749"/>
      <c r="Z31" s="749"/>
      <c r="AA31" s="749">
        <v>9</v>
      </c>
      <c r="AB31" s="749"/>
      <c r="AC31" s="749"/>
      <c r="AD31" s="749"/>
      <c r="AE31" s="750"/>
      <c r="AF31" s="751">
        <v>1</v>
      </c>
      <c r="AG31" s="752"/>
      <c r="AH31" s="752"/>
      <c r="AI31" s="752"/>
      <c r="AJ31" s="753"/>
      <c r="AK31" s="820">
        <v>212</v>
      </c>
      <c r="AL31" s="821"/>
      <c r="AM31" s="821"/>
      <c r="AN31" s="821"/>
      <c r="AO31" s="821"/>
      <c r="AP31" s="821">
        <v>30</v>
      </c>
      <c r="AQ31" s="821"/>
      <c r="AR31" s="821"/>
      <c r="AS31" s="821"/>
      <c r="AT31" s="821"/>
      <c r="AU31" s="821">
        <v>11</v>
      </c>
      <c r="AV31" s="821"/>
      <c r="AW31" s="821"/>
      <c r="AX31" s="821"/>
      <c r="AY31" s="821"/>
      <c r="AZ31" s="822" t="s">
        <v>540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147</v>
      </c>
      <c r="R32" s="749"/>
      <c r="S32" s="749"/>
      <c r="T32" s="749"/>
      <c r="U32" s="749"/>
      <c r="V32" s="749">
        <v>145</v>
      </c>
      <c r="W32" s="749"/>
      <c r="X32" s="749"/>
      <c r="Y32" s="749"/>
      <c r="Z32" s="749"/>
      <c r="AA32" s="749">
        <v>2</v>
      </c>
      <c r="AB32" s="749"/>
      <c r="AC32" s="749"/>
      <c r="AD32" s="749"/>
      <c r="AE32" s="750"/>
      <c r="AF32" s="751">
        <v>2</v>
      </c>
      <c r="AG32" s="752"/>
      <c r="AH32" s="752"/>
      <c r="AI32" s="752"/>
      <c r="AJ32" s="753"/>
      <c r="AK32" s="820">
        <v>34</v>
      </c>
      <c r="AL32" s="821"/>
      <c r="AM32" s="821"/>
      <c r="AN32" s="821"/>
      <c r="AO32" s="821"/>
      <c r="AP32" s="821">
        <v>397</v>
      </c>
      <c r="AQ32" s="821"/>
      <c r="AR32" s="821"/>
      <c r="AS32" s="821"/>
      <c r="AT32" s="821"/>
      <c r="AU32" s="821">
        <v>247</v>
      </c>
      <c r="AV32" s="821"/>
      <c r="AW32" s="821"/>
      <c r="AX32" s="821"/>
      <c r="AY32" s="821"/>
      <c r="AZ32" s="822" t="s">
        <v>540</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217</v>
      </c>
      <c r="R33" s="749"/>
      <c r="S33" s="749"/>
      <c r="T33" s="749"/>
      <c r="U33" s="749"/>
      <c r="V33" s="749">
        <v>214</v>
      </c>
      <c r="W33" s="749"/>
      <c r="X33" s="749"/>
      <c r="Y33" s="749"/>
      <c r="Z33" s="749"/>
      <c r="AA33" s="749">
        <v>3</v>
      </c>
      <c r="AB33" s="749"/>
      <c r="AC33" s="749"/>
      <c r="AD33" s="749"/>
      <c r="AE33" s="750"/>
      <c r="AF33" s="751">
        <v>3</v>
      </c>
      <c r="AG33" s="752"/>
      <c r="AH33" s="752"/>
      <c r="AI33" s="752"/>
      <c r="AJ33" s="753"/>
      <c r="AK33" s="820">
        <v>104</v>
      </c>
      <c r="AL33" s="821"/>
      <c r="AM33" s="821"/>
      <c r="AN33" s="821"/>
      <c r="AO33" s="821"/>
      <c r="AP33" s="821">
        <v>1098</v>
      </c>
      <c r="AQ33" s="821"/>
      <c r="AR33" s="821"/>
      <c r="AS33" s="821"/>
      <c r="AT33" s="821"/>
      <c r="AU33" s="821">
        <v>870</v>
      </c>
      <c r="AV33" s="821"/>
      <c r="AW33" s="821"/>
      <c r="AX33" s="821"/>
      <c r="AY33" s="821"/>
      <c r="AZ33" s="822" t="s">
        <v>540</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8</v>
      </c>
      <c r="AG63" s="832"/>
      <c r="AH63" s="832"/>
      <c r="AI63" s="832"/>
      <c r="AJ63" s="833"/>
      <c r="AK63" s="834"/>
      <c r="AL63" s="829"/>
      <c r="AM63" s="829"/>
      <c r="AN63" s="829"/>
      <c r="AO63" s="829"/>
      <c r="AP63" s="832">
        <v>1788</v>
      </c>
      <c r="AQ63" s="832"/>
      <c r="AR63" s="832"/>
      <c r="AS63" s="832"/>
      <c r="AT63" s="832"/>
      <c r="AU63" s="832">
        <v>1303</v>
      </c>
      <c r="AV63" s="832"/>
      <c r="AW63" s="832"/>
      <c r="AX63" s="832"/>
      <c r="AY63" s="832"/>
      <c r="AZ63" s="836"/>
      <c r="BA63" s="836"/>
      <c r="BB63" s="836"/>
      <c r="BC63" s="836"/>
      <c r="BD63" s="836"/>
      <c r="BE63" s="837" t="s">
        <v>539</v>
      </c>
      <c r="BF63" s="837"/>
      <c r="BG63" s="837"/>
      <c r="BH63" s="837"/>
      <c r="BI63" s="838"/>
      <c r="BJ63" s="839" t="s">
        <v>389</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392</v>
      </c>
      <c r="R66" s="708"/>
      <c r="S66" s="708"/>
      <c r="T66" s="708"/>
      <c r="U66" s="709"/>
      <c r="V66" s="707" t="s">
        <v>393</v>
      </c>
      <c r="W66" s="708"/>
      <c r="X66" s="708"/>
      <c r="Y66" s="708"/>
      <c r="Z66" s="709"/>
      <c r="AA66" s="707" t="s">
        <v>394</v>
      </c>
      <c r="AB66" s="708"/>
      <c r="AC66" s="708"/>
      <c r="AD66" s="708"/>
      <c r="AE66" s="709"/>
      <c r="AF66" s="842" t="s">
        <v>395</v>
      </c>
      <c r="AG66" s="803"/>
      <c r="AH66" s="803"/>
      <c r="AI66" s="803"/>
      <c r="AJ66" s="843"/>
      <c r="AK66" s="707" t="s">
        <v>396</v>
      </c>
      <c r="AL66" s="731"/>
      <c r="AM66" s="731"/>
      <c r="AN66" s="731"/>
      <c r="AO66" s="732"/>
      <c r="AP66" s="707" t="s">
        <v>397</v>
      </c>
      <c r="AQ66" s="708"/>
      <c r="AR66" s="708"/>
      <c r="AS66" s="708"/>
      <c r="AT66" s="709"/>
      <c r="AU66" s="707" t="s">
        <v>398</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541</v>
      </c>
      <c r="C68" s="860"/>
      <c r="D68" s="860"/>
      <c r="E68" s="860"/>
      <c r="F68" s="860"/>
      <c r="G68" s="860"/>
      <c r="H68" s="860"/>
      <c r="I68" s="860"/>
      <c r="J68" s="860"/>
      <c r="K68" s="860"/>
      <c r="L68" s="860"/>
      <c r="M68" s="860"/>
      <c r="N68" s="860"/>
      <c r="O68" s="860"/>
      <c r="P68" s="861"/>
      <c r="Q68" s="862">
        <v>95</v>
      </c>
      <c r="R68" s="856"/>
      <c r="S68" s="856"/>
      <c r="T68" s="856"/>
      <c r="U68" s="856"/>
      <c r="V68" s="856">
        <v>93</v>
      </c>
      <c r="W68" s="856"/>
      <c r="X68" s="856"/>
      <c r="Y68" s="856"/>
      <c r="Z68" s="856"/>
      <c r="AA68" s="856">
        <v>2</v>
      </c>
      <c r="AB68" s="856"/>
      <c r="AC68" s="856"/>
      <c r="AD68" s="856"/>
      <c r="AE68" s="856"/>
      <c r="AF68" s="856">
        <v>2</v>
      </c>
      <c r="AG68" s="856"/>
      <c r="AH68" s="856"/>
      <c r="AI68" s="856"/>
      <c r="AJ68" s="856"/>
      <c r="AK68" s="856" t="s">
        <v>540</v>
      </c>
      <c r="AL68" s="856"/>
      <c r="AM68" s="856"/>
      <c r="AN68" s="856"/>
      <c r="AO68" s="856"/>
      <c r="AP68" s="856" t="s">
        <v>540</v>
      </c>
      <c r="AQ68" s="856"/>
      <c r="AR68" s="856"/>
      <c r="AS68" s="856"/>
      <c r="AT68" s="856"/>
      <c r="AU68" s="856" t="s">
        <v>540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542</v>
      </c>
      <c r="C69" s="864"/>
      <c r="D69" s="864"/>
      <c r="E69" s="864"/>
      <c r="F69" s="864"/>
      <c r="G69" s="864"/>
      <c r="H69" s="864"/>
      <c r="I69" s="864"/>
      <c r="J69" s="864"/>
      <c r="K69" s="864"/>
      <c r="L69" s="864"/>
      <c r="M69" s="864"/>
      <c r="N69" s="864"/>
      <c r="O69" s="864"/>
      <c r="P69" s="865"/>
      <c r="Q69" s="866">
        <v>251</v>
      </c>
      <c r="R69" s="821"/>
      <c r="S69" s="821"/>
      <c r="T69" s="821"/>
      <c r="U69" s="821"/>
      <c r="V69" s="821">
        <v>250</v>
      </c>
      <c r="W69" s="821"/>
      <c r="X69" s="821"/>
      <c r="Y69" s="821"/>
      <c r="Z69" s="821"/>
      <c r="AA69" s="821">
        <v>1</v>
      </c>
      <c r="AB69" s="821"/>
      <c r="AC69" s="821"/>
      <c r="AD69" s="821"/>
      <c r="AE69" s="821"/>
      <c r="AF69" s="821">
        <v>1</v>
      </c>
      <c r="AG69" s="821"/>
      <c r="AH69" s="821"/>
      <c r="AI69" s="821"/>
      <c r="AJ69" s="821"/>
      <c r="AK69" s="821">
        <v>36</v>
      </c>
      <c r="AL69" s="821"/>
      <c r="AM69" s="821"/>
      <c r="AN69" s="821"/>
      <c r="AO69" s="821"/>
      <c r="AP69" s="821" t="s">
        <v>540</v>
      </c>
      <c r="AQ69" s="821"/>
      <c r="AR69" s="821"/>
      <c r="AS69" s="821"/>
      <c r="AT69" s="821"/>
      <c r="AU69" s="821" t="s">
        <v>540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543</v>
      </c>
      <c r="C70" s="864"/>
      <c r="D70" s="864"/>
      <c r="E70" s="864"/>
      <c r="F70" s="864"/>
      <c r="G70" s="864"/>
      <c r="H70" s="864"/>
      <c r="I70" s="864"/>
      <c r="J70" s="864"/>
      <c r="K70" s="864"/>
      <c r="L70" s="864"/>
      <c r="M70" s="864"/>
      <c r="N70" s="864"/>
      <c r="O70" s="864"/>
      <c r="P70" s="865"/>
      <c r="Q70" s="866">
        <v>185</v>
      </c>
      <c r="R70" s="821"/>
      <c r="S70" s="821"/>
      <c r="T70" s="821"/>
      <c r="U70" s="821"/>
      <c r="V70" s="821">
        <v>180</v>
      </c>
      <c r="W70" s="821"/>
      <c r="X70" s="821"/>
      <c r="Y70" s="821"/>
      <c r="Z70" s="821"/>
      <c r="AA70" s="821">
        <v>5</v>
      </c>
      <c r="AB70" s="821"/>
      <c r="AC70" s="821"/>
      <c r="AD70" s="821"/>
      <c r="AE70" s="821"/>
      <c r="AF70" s="821">
        <v>5</v>
      </c>
      <c r="AG70" s="821"/>
      <c r="AH70" s="821"/>
      <c r="AI70" s="821"/>
      <c r="AJ70" s="821"/>
      <c r="AK70" s="821" t="s">
        <v>540</v>
      </c>
      <c r="AL70" s="821"/>
      <c r="AM70" s="821"/>
      <c r="AN70" s="821"/>
      <c r="AO70" s="821"/>
      <c r="AP70" s="821">
        <v>5</v>
      </c>
      <c r="AQ70" s="821"/>
      <c r="AR70" s="821"/>
      <c r="AS70" s="821"/>
      <c r="AT70" s="821"/>
      <c r="AU70" s="821" t="s">
        <v>540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544</v>
      </c>
      <c r="C71" s="864"/>
      <c r="D71" s="864"/>
      <c r="E71" s="864"/>
      <c r="F71" s="864"/>
      <c r="G71" s="864"/>
      <c r="H71" s="864"/>
      <c r="I71" s="864"/>
      <c r="J71" s="864"/>
      <c r="K71" s="864"/>
      <c r="L71" s="864"/>
      <c r="M71" s="864"/>
      <c r="N71" s="864"/>
      <c r="O71" s="864"/>
      <c r="P71" s="865"/>
      <c r="Q71" s="866">
        <v>1206</v>
      </c>
      <c r="R71" s="821"/>
      <c r="S71" s="821"/>
      <c r="T71" s="821"/>
      <c r="U71" s="821"/>
      <c r="V71" s="821">
        <v>1179</v>
      </c>
      <c r="W71" s="821"/>
      <c r="X71" s="821"/>
      <c r="Y71" s="821"/>
      <c r="Z71" s="821"/>
      <c r="AA71" s="821">
        <v>27</v>
      </c>
      <c r="AB71" s="821"/>
      <c r="AC71" s="821"/>
      <c r="AD71" s="821"/>
      <c r="AE71" s="821"/>
      <c r="AF71" s="821">
        <v>27</v>
      </c>
      <c r="AG71" s="821"/>
      <c r="AH71" s="821"/>
      <c r="AI71" s="821"/>
      <c r="AJ71" s="821"/>
      <c r="AK71" s="821" t="s">
        <v>540</v>
      </c>
      <c r="AL71" s="821"/>
      <c r="AM71" s="821"/>
      <c r="AN71" s="821"/>
      <c r="AO71" s="821"/>
      <c r="AP71" s="821">
        <v>70</v>
      </c>
      <c r="AQ71" s="821"/>
      <c r="AR71" s="821"/>
      <c r="AS71" s="821"/>
      <c r="AT71" s="821"/>
      <c r="AU71" s="821" t="s">
        <v>540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545</v>
      </c>
      <c r="C72" s="864"/>
      <c r="D72" s="864"/>
      <c r="E72" s="864"/>
      <c r="F72" s="864"/>
      <c r="G72" s="864"/>
      <c r="H72" s="864"/>
      <c r="I72" s="864"/>
      <c r="J72" s="864"/>
      <c r="K72" s="864"/>
      <c r="L72" s="864"/>
      <c r="M72" s="864"/>
      <c r="N72" s="864"/>
      <c r="O72" s="864"/>
      <c r="P72" s="865"/>
      <c r="Q72" s="866">
        <v>12</v>
      </c>
      <c r="R72" s="821"/>
      <c r="S72" s="821"/>
      <c r="T72" s="821"/>
      <c r="U72" s="821"/>
      <c r="V72" s="821">
        <v>11</v>
      </c>
      <c r="W72" s="821"/>
      <c r="X72" s="821"/>
      <c r="Y72" s="821"/>
      <c r="Z72" s="821"/>
      <c r="AA72" s="821">
        <v>1</v>
      </c>
      <c r="AB72" s="821"/>
      <c r="AC72" s="821"/>
      <c r="AD72" s="821"/>
      <c r="AE72" s="821"/>
      <c r="AF72" s="821">
        <v>1</v>
      </c>
      <c r="AG72" s="821"/>
      <c r="AH72" s="821"/>
      <c r="AI72" s="821"/>
      <c r="AJ72" s="821"/>
      <c r="AK72" s="821" t="s">
        <v>540</v>
      </c>
      <c r="AL72" s="821"/>
      <c r="AM72" s="821"/>
      <c r="AN72" s="821"/>
      <c r="AO72" s="821"/>
      <c r="AP72" s="821" t="s">
        <v>540</v>
      </c>
      <c r="AQ72" s="821"/>
      <c r="AR72" s="821"/>
      <c r="AS72" s="821"/>
      <c r="AT72" s="821"/>
      <c r="AU72" s="821" t="s">
        <v>540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399</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36</v>
      </c>
      <c r="AG88" s="832"/>
      <c r="AH88" s="832"/>
      <c r="AI88" s="832"/>
      <c r="AJ88" s="832"/>
      <c r="AK88" s="829"/>
      <c r="AL88" s="829"/>
      <c r="AM88" s="829"/>
      <c r="AN88" s="829"/>
      <c r="AO88" s="829"/>
      <c r="AP88" s="832">
        <v>75</v>
      </c>
      <c r="AQ88" s="832"/>
      <c r="AR88" s="832"/>
      <c r="AS88" s="832"/>
      <c r="AT88" s="832"/>
      <c r="AU88" s="832" t="s">
        <v>540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400</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8</v>
      </c>
      <c r="CS102" s="840"/>
      <c r="CT102" s="840"/>
      <c r="CU102" s="840"/>
      <c r="CV102" s="883"/>
      <c r="CW102" s="882">
        <v>18</v>
      </c>
      <c r="CX102" s="840"/>
      <c r="CY102" s="840"/>
      <c r="CZ102" s="840"/>
      <c r="DA102" s="883"/>
      <c r="DB102" s="882">
        <v>20</v>
      </c>
      <c r="DC102" s="840"/>
      <c r="DD102" s="840"/>
      <c r="DE102" s="840"/>
      <c r="DF102" s="883"/>
      <c r="DG102" s="882" t="s">
        <v>540</v>
      </c>
      <c r="DH102" s="840"/>
      <c r="DI102" s="840"/>
      <c r="DJ102" s="840"/>
      <c r="DK102" s="883"/>
      <c r="DL102" s="882">
        <v>18</v>
      </c>
      <c r="DM102" s="840"/>
      <c r="DN102" s="840"/>
      <c r="DO102" s="840"/>
      <c r="DP102" s="883"/>
      <c r="DQ102" s="882" t="s">
        <v>540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408</v>
      </c>
      <c r="AB109" s="885"/>
      <c r="AC109" s="885"/>
      <c r="AD109" s="885"/>
      <c r="AE109" s="886"/>
      <c r="AF109" s="884" t="s">
        <v>288</v>
      </c>
      <c r="AG109" s="885"/>
      <c r="AH109" s="885"/>
      <c r="AI109" s="885"/>
      <c r="AJ109" s="886"/>
      <c r="AK109" s="884" t="s">
        <v>287</v>
      </c>
      <c r="AL109" s="885"/>
      <c r="AM109" s="885"/>
      <c r="AN109" s="885"/>
      <c r="AO109" s="886"/>
      <c r="AP109" s="884" t="s">
        <v>409</v>
      </c>
      <c r="AQ109" s="885"/>
      <c r="AR109" s="885"/>
      <c r="AS109" s="885"/>
      <c r="AT109" s="887"/>
      <c r="AU109" s="904" t="s">
        <v>407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408</v>
      </c>
      <c r="BR109" s="885"/>
      <c r="BS109" s="885"/>
      <c r="BT109" s="885"/>
      <c r="BU109" s="886"/>
      <c r="BV109" s="884" t="s">
        <v>288</v>
      </c>
      <c r="BW109" s="885"/>
      <c r="BX109" s="885"/>
      <c r="BY109" s="885"/>
      <c r="BZ109" s="886"/>
      <c r="CA109" s="884" t="s">
        <v>287</v>
      </c>
      <c r="CB109" s="885"/>
      <c r="CC109" s="885"/>
      <c r="CD109" s="885"/>
      <c r="CE109" s="886"/>
      <c r="CF109" s="905" t="s">
        <v>409</v>
      </c>
      <c r="CG109" s="905"/>
      <c r="CH109" s="905"/>
      <c r="CI109" s="905"/>
      <c r="CJ109" s="905"/>
      <c r="CK109" s="884" t="s">
        <v>410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408</v>
      </c>
      <c r="DH109" s="885"/>
      <c r="DI109" s="885"/>
      <c r="DJ109" s="885"/>
      <c r="DK109" s="886"/>
      <c r="DL109" s="884" t="s">
        <v>288</v>
      </c>
      <c r="DM109" s="885"/>
      <c r="DN109" s="885"/>
      <c r="DO109" s="885"/>
      <c r="DP109" s="886"/>
      <c r="DQ109" s="884" t="s">
        <v>287</v>
      </c>
      <c r="DR109" s="885"/>
      <c r="DS109" s="885"/>
      <c r="DT109" s="885"/>
      <c r="DU109" s="886"/>
      <c r="DV109" s="884" t="s">
        <v>409</v>
      </c>
      <c r="DW109" s="885"/>
      <c r="DX109" s="885"/>
      <c r="DY109" s="885"/>
      <c r="DZ109" s="887"/>
    </row>
    <row r="110" spans="1:131" s="199" customFormat="1" ht="26.25" customHeight="1" x14ac:dyDescent="0.15">
      <c r="A110" s="888" t="s">
        <v>411</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461931</v>
      </c>
      <c r="AB110" s="892"/>
      <c r="AC110" s="892"/>
      <c r="AD110" s="892"/>
      <c r="AE110" s="893"/>
      <c r="AF110" s="894">
        <v>519720</v>
      </c>
      <c r="AG110" s="892"/>
      <c r="AH110" s="892"/>
      <c r="AI110" s="892"/>
      <c r="AJ110" s="893"/>
      <c r="AK110" s="894">
        <v>455159</v>
      </c>
      <c r="AL110" s="892"/>
      <c r="AM110" s="892"/>
      <c r="AN110" s="892"/>
      <c r="AO110" s="893"/>
      <c r="AP110" s="895">
        <v>21.6</v>
      </c>
      <c r="AQ110" s="896"/>
      <c r="AR110" s="896"/>
      <c r="AS110" s="896"/>
      <c r="AT110" s="897"/>
      <c r="AU110" s="898" t="s">
        <v>60</v>
      </c>
      <c r="AV110" s="899"/>
      <c r="AW110" s="899"/>
      <c r="AX110" s="899"/>
      <c r="AY110" s="899"/>
      <c r="AZ110" s="940" t="s">
        <v>412</v>
      </c>
      <c r="BA110" s="889"/>
      <c r="BB110" s="889"/>
      <c r="BC110" s="889"/>
      <c r="BD110" s="889"/>
      <c r="BE110" s="889"/>
      <c r="BF110" s="889"/>
      <c r="BG110" s="889"/>
      <c r="BH110" s="889"/>
      <c r="BI110" s="889"/>
      <c r="BJ110" s="889"/>
      <c r="BK110" s="889"/>
      <c r="BL110" s="889"/>
      <c r="BM110" s="889"/>
      <c r="BN110" s="889"/>
      <c r="BO110" s="889"/>
      <c r="BP110" s="890"/>
      <c r="BQ110" s="926">
        <v>5595809</v>
      </c>
      <c r="BR110" s="927"/>
      <c r="BS110" s="927"/>
      <c r="BT110" s="927"/>
      <c r="BU110" s="927"/>
      <c r="BV110" s="927">
        <v>5479646</v>
      </c>
      <c r="BW110" s="927"/>
      <c r="BX110" s="927"/>
      <c r="BY110" s="927"/>
      <c r="BZ110" s="927"/>
      <c r="CA110" s="927">
        <v>6478092</v>
      </c>
      <c r="CB110" s="927"/>
      <c r="CC110" s="927"/>
      <c r="CD110" s="927"/>
      <c r="CE110" s="927"/>
      <c r="CF110" s="941">
        <v>307.3</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160066</v>
      </c>
      <c r="BR111" s="920"/>
      <c r="BS111" s="920"/>
      <c r="BT111" s="920"/>
      <c r="BU111" s="920"/>
      <c r="BV111" s="920">
        <v>139177</v>
      </c>
      <c r="BW111" s="920"/>
      <c r="BX111" s="920"/>
      <c r="BY111" s="920"/>
      <c r="BZ111" s="920"/>
      <c r="CA111" s="920">
        <v>111421</v>
      </c>
      <c r="CB111" s="920"/>
      <c r="CC111" s="920"/>
      <c r="CD111" s="920"/>
      <c r="CE111" s="920"/>
      <c r="CF111" s="914">
        <v>5.3</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1364927</v>
      </c>
      <c r="BR112" s="920"/>
      <c r="BS112" s="920"/>
      <c r="BT112" s="920"/>
      <c r="BU112" s="920"/>
      <c r="BV112" s="920">
        <v>1338999</v>
      </c>
      <c r="BW112" s="920"/>
      <c r="BX112" s="920"/>
      <c r="BY112" s="920"/>
      <c r="BZ112" s="920"/>
      <c r="CA112" s="920">
        <v>1302617</v>
      </c>
      <c r="CB112" s="920"/>
      <c r="CC112" s="920"/>
      <c r="CD112" s="920"/>
      <c r="CE112" s="920"/>
      <c r="CF112" s="914">
        <v>61.8</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110327</v>
      </c>
      <c r="AB113" s="934"/>
      <c r="AC113" s="934"/>
      <c r="AD113" s="934"/>
      <c r="AE113" s="935"/>
      <c r="AF113" s="936">
        <v>115667</v>
      </c>
      <c r="AG113" s="934"/>
      <c r="AH113" s="934"/>
      <c r="AI113" s="934"/>
      <c r="AJ113" s="935"/>
      <c r="AK113" s="936">
        <v>113762</v>
      </c>
      <c r="AL113" s="934"/>
      <c r="AM113" s="934"/>
      <c r="AN113" s="934"/>
      <c r="AO113" s="935"/>
      <c r="AP113" s="937">
        <v>5.4</v>
      </c>
      <c r="AQ113" s="938"/>
      <c r="AR113" s="938"/>
      <c r="AS113" s="938"/>
      <c r="AT113" s="939"/>
      <c r="AU113" s="900"/>
      <c r="AV113" s="901"/>
      <c r="AW113" s="901"/>
      <c r="AX113" s="901"/>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1576</v>
      </c>
      <c r="BR113" s="920"/>
      <c r="BS113" s="920"/>
      <c r="BT113" s="920"/>
      <c r="BU113" s="920"/>
      <c r="BV113" s="920">
        <v>601</v>
      </c>
      <c r="BW113" s="920"/>
      <c r="BX113" s="920"/>
      <c r="BY113" s="920"/>
      <c r="BZ113" s="920"/>
      <c r="CA113" s="920" t="s">
        <v>112</v>
      </c>
      <c r="CB113" s="920"/>
      <c r="CC113" s="920"/>
      <c r="CD113" s="920"/>
      <c r="CE113" s="920"/>
      <c r="CF113" s="914" t="s">
        <v>112</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2423</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900"/>
      <c r="AV114" s="901"/>
      <c r="AW114" s="901"/>
      <c r="AX114" s="901"/>
      <c r="AY114" s="901"/>
      <c r="AZ114" s="949" t="s">
        <v>426</v>
      </c>
      <c r="BA114" s="950"/>
      <c r="BB114" s="950"/>
      <c r="BC114" s="950"/>
      <c r="BD114" s="950"/>
      <c r="BE114" s="950"/>
      <c r="BF114" s="950"/>
      <c r="BG114" s="950"/>
      <c r="BH114" s="950"/>
      <c r="BI114" s="950"/>
      <c r="BJ114" s="950"/>
      <c r="BK114" s="950"/>
      <c r="BL114" s="950"/>
      <c r="BM114" s="950"/>
      <c r="BN114" s="950"/>
      <c r="BO114" s="950"/>
      <c r="BP114" s="951"/>
      <c r="BQ114" s="919">
        <v>670514</v>
      </c>
      <c r="BR114" s="920"/>
      <c r="BS114" s="920"/>
      <c r="BT114" s="920"/>
      <c r="BU114" s="920"/>
      <c r="BV114" s="920">
        <v>758422</v>
      </c>
      <c r="BW114" s="920"/>
      <c r="BX114" s="920"/>
      <c r="BY114" s="920"/>
      <c r="BZ114" s="920"/>
      <c r="CA114" s="920">
        <v>806880</v>
      </c>
      <c r="CB114" s="920"/>
      <c r="CC114" s="920"/>
      <c r="CD114" s="920"/>
      <c r="CE114" s="920"/>
      <c r="CF114" s="914">
        <v>38.299999999999997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20959</v>
      </c>
      <c r="AB115" s="934"/>
      <c r="AC115" s="934"/>
      <c r="AD115" s="934"/>
      <c r="AE115" s="935"/>
      <c r="AF115" s="936">
        <v>20904</v>
      </c>
      <c r="AG115" s="934"/>
      <c r="AH115" s="934"/>
      <c r="AI115" s="934"/>
      <c r="AJ115" s="935"/>
      <c r="AK115" s="936">
        <v>17804</v>
      </c>
      <c r="AL115" s="934"/>
      <c r="AM115" s="934"/>
      <c r="AN115" s="934"/>
      <c r="AO115" s="935"/>
      <c r="AP115" s="937">
        <v>0.8</v>
      </c>
      <c r="AQ115" s="938"/>
      <c r="AR115" s="938"/>
      <c r="AS115" s="938"/>
      <c r="AT115" s="939"/>
      <c r="AU115" s="900"/>
      <c r="AV115" s="901"/>
      <c r="AW115" s="901"/>
      <c r="AX115" s="901"/>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v>18000</v>
      </c>
      <c r="CB115" s="920"/>
      <c r="CC115" s="920"/>
      <c r="CD115" s="920"/>
      <c r="CE115" s="920"/>
      <c r="CF115" s="914">
        <v>0.9</v>
      </c>
      <c r="CG115" s="915"/>
      <c r="CH115" s="915"/>
      <c r="CI115" s="915"/>
      <c r="CJ115" s="915"/>
      <c r="CK115" s="945"/>
      <c r="CL115" s="946"/>
      <c r="CM115" s="949" t="s">
        <v>430</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431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24</v>
      </c>
      <c r="AB116" s="959"/>
      <c r="AC116" s="959"/>
      <c r="AD116" s="959"/>
      <c r="AE116" s="960"/>
      <c r="AF116" s="961">
        <v>31</v>
      </c>
      <c r="AG116" s="959"/>
      <c r="AH116" s="959"/>
      <c r="AI116" s="959"/>
      <c r="AJ116" s="960"/>
      <c r="AK116" s="961">
        <v>25</v>
      </c>
      <c r="AL116" s="959"/>
      <c r="AM116" s="959"/>
      <c r="AN116" s="959"/>
      <c r="AO116" s="960"/>
      <c r="AP116" s="962">
        <v>0</v>
      </c>
      <c r="AQ116" s="963"/>
      <c r="AR116" s="963"/>
      <c r="AS116" s="963"/>
      <c r="AT116" s="964"/>
      <c r="AU116" s="900"/>
      <c r="AV116" s="901"/>
      <c r="AW116" s="901"/>
      <c r="AX116" s="901"/>
      <c r="AY116" s="901"/>
      <c r="AZ116" s="967" t="s">
        <v>432</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160066</v>
      </c>
      <c r="DH116" s="959"/>
      <c r="DI116" s="959"/>
      <c r="DJ116" s="959"/>
      <c r="DK116" s="960"/>
      <c r="DL116" s="961">
        <v>139177</v>
      </c>
      <c r="DM116" s="959"/>
      <c r="DN116" s="959"/>
      <c r="DO116" s="959"/>
      <c r="DP116" s="960"/>
      <c r="DQ116" s="961">
        <v>111421</v>
      </c>
      <c r="DR116" s="959"/>
      <c r="DS116" s="959"/>
      <c r="DT116" s="959"/>
      <c r="DU116" s="960"/>
      <c r="DV116" s="962">
        <v>5.3</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434</v>
      </c>
      <c r="Z117" s="886"/>
      <c r="AA117" s="976">
        <v>595664</v>
      </c>
      <c r="AB117" s="977"/>
      <c r="AC117" s="977"/>
      <c r="AD117" s="977"/>
      <c r="AE117" s="978"/>
      <c r="AF117" s="979">
        <v>656322</v>
      </c>
      <c r="AG117" s="977"/>
      <c r="AH117" s="977"/>
      <c r="AI117" s="977"/>
      <c r="AJ117" s="978"/>
      <c r="AK117" s="979">
        <v>586750</v>
      </c>
      <c r="AL117" s="977"/>
      <c r="AM117" s="977"/>
      <c r="AN117" s="977"/>
      <c r="AO117" s="978"/>
      <c r="AP117" s="980"/>
      <c r="AQ117" s="981"/>
      <c r="AR117" s="981"/>
      <c r="AS117" s="981"/>
      <c r="AT117" s="982"/>
      <c r="AU117" s="900"/>
      <c r="AV117" s="901"/>
      <c r="AW117" s="901"/>
      <c r="AX117" s="901"/>
      <c r="AY117" s="901"/>
      <c r="AZ117" s="967" t="s">
        <v>435</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410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408</v>
      </c>
      <c r="AB118" s="885"/>
      <c r="AC118" s="885"/>
      <c r="AD118" s="885"/>
      <c r="AE118" s="886"/>
      <c r="AF118" s="884" t="s">
        <v>288</v>
      </c>
      <c r="AG118" s="885"/>
      <c r="AH118" s="885"/>
      <c r="AI118" s="885"/>
      <c r="AJ118" s="886"/>
      <c r="AK118" s="884" t="s">
        <v>287</v>
      </c>
      <c r="AL118" s="885"/>
      <c r="AM118" s="885"/>
      <c r="AN118" s="885"/>
      <c r="AO118" s="886"/>
      <c r="AP118" s="971" t="s">
        <v>409</v>
      </c>
      <c r="AQ118" s="972"/>
      <c r="AR118" s="972"/>
      <c r="AS118" s="972"/>
      <c r="AT118" s="973"/>
      <c r="AU118" s="900"/>
      <c r="AV118" s="901"/>
      <c r="AW118" s="901"/>
      <c r="AX118" s="901"/>
      <c r="AY118" s="901"/>
      <c r="AZ118" s="974" t="s">
        <v>437</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439</v>
      </c>
      <c r="BP119" s="1006"/>
      <c r="BQ119" s="997">
        <v>7792892</v>
      </c>
      <c r="BR119" s="998"/>
      <c r="BS119" s="998"/>
      <c r="BT119" s="998"/>
      <c r="BU119" s="998"/>
      <c r="BV119" s="998">
        <v>7716845</v>
      </c>
      <c r="BW119" s="998"/>
      <c r="BX119" s="998"/>
      <c r="BY119" s="998"/>
      <c r="BZ119" s="998"/>
      <c r="CA119" s="998">
        <v>8717010</v>
      </c>
      <c r="CB119" s="998"/>
      <c r="CC119" s="998"/>
      <c r="CD119" s="998"/>
      <c r="CE119" s="998"/>
      <c r="CF119" s="999"/>
      <c r="CG119" s="1000"/>
      <c r="CH119" s="1000"/>
      <c r="CI119" s="1000"/>
      <c r="CJ119" s="1001"/>
      <c r="CK119" s="947"/>
      <c r="CL119" s="948"/>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441</v>
      </c>
      <c r="AV120" s="990"/>
      <c r="AW120" s="990"/>
      <c r="AX120" s="990"/>
      <c r="AY120" s="991"/>
      <c r="AZ120" s="940" t="s">
        <v>442</v>
      </c>
      <c r="BA120" s="889"/>
      <c r="BB120" s="889"/>
      <c r="BC120" s="889"/>
      <c r="BD120" s="889"/>
      <c r="BE120" s="889"/>
      <c r="BF120" s="889"/>
      <c r="BG120" s="889"/>
      <c r="BH120" s="889"/>
      <c r="BI120" s="889"/>
      <c r="BJ120" s="889"/>
      <c r="BK120" s="889"/>
      <c r="BL120" s="889"/>
      <c r="BM120" s="889"/>
      <c r="BN120" s="889"/>
      <c r="BO120" s="889"/>
      <c r="BP120" s="890"/>
      <c r="BQ120" s="926">
        <v>2073920</v>
      </c>
      <c r="BR120" s="927"/>
      <c r="BS120" s="927"/>
      <c r="BT120" s="927"/>
      <c r="BU120" s="927"/>
      <c r="BV120" s="927">
        <v>2170604</v>
      </c>
      <c r="BW120" s="927"/>
      <c r="BX120" s="927"/>
      <c r="BY120" s="927"/>
      <c r="BZ120" s="927"/>
      <c r="CA120" s="927">
        <v>2268366</v>
      </c>
      <c r="CB120" s="927"/>
      <c r="CC120" s="927"/>
      <c r="CD120" s="927"/>
      <c r="CE120" s="927"/>
      <c r="CF120" s="941">
        <v>107.6</v>
      </c>
      <c r="CG120" s="942"/>
      <c r="CH120" s="942"/>
      <c r="CI120" s="942"/>
      <c r="CJ120" s="942"/>
      <c r="CK120" s="1007" t="s">
        <v>443</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926159</v>
      </c>
      <c r="DH120" s="927"/>
      <c r="DI120" s="927"/>
      <c r="DJ120" s="927"/>
      <c r="DK120" s="927"/>
      <c r="DL120" s="927">
        <v>902204</v>
      </c>
      <c r="DM120" s="927"/>
      <c r="DN120" s="927"/>
      <c r="DO120" s="927"/>
      <c r="DP120" s="927"/>
      <c r="DQ120" s="927">
        <v>869735</v>
      </c>
      <c r="DR120" s="927"/>
      <c r="DS120" s="927"/>
      <c r="DT120" s="927"/>
      <c r="DU120" s="927"/>
      <c r="DV120" s="928">
        <v>41.3</v>
      </c>
      <c r="DW120" s="928"/>
      <c r="DX120" s="928"/>
      <c r="DY120" s="928"/>
      <c r="DZ120" s="929"/>
    </row>
    <row r="121" spans="1:130" s="199" customFormat="1" ht="26.25" customHeight="1" x14ac:dyDescent="0.15">
      <c r="A121" s="1059"/>
      <c r="B121" s="946"/>
      <c r="C121" s="967" t="s">
        <v>444</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445</v>
      </c>
      <c r="BA121" s="950"/>
      <c r="BB121" s="950"/>
      <c r="BC121" s="950"/>
      <c r="BD121" s="950"/>
      <c r="BE121" s="950"/>
      <c r="BF121" s="950"/>
      <c r="BG121" s="950"/>
      <c r="BH121" s="950"/>
      <c r="BI121" s="950"/>
      <c r="BJ121" s="950"/>
      <c r="BK121" s="950"/>
      <c r="BL121" s="950"/>
      <c r="BM121" s="950"/>
      <c r="BN121" s="950"/>
      <c r="BO121" s="950"/>
      <c r="BP121" s="951"/>
      <c r="BQ121" s="919">
        <v>1194194</v>
      </c>
      <c r="BR121" s="920"/>
      <c r="BS121" s="920"/>
      <c r="BT121" s="920"/>
      <c r="BU121" s="920"/>
      <c r="BV121" s="920">
        <v>1218399</v>
      </c>
      <c r="BW121" s="920"/>
      <c r="BX121" s="920"/>
      <c r="BY121" s="920"/>
      <c r="BZ121" s="920"/>
      <c r="CA121" s="920">
        <v>1205921</v>
      </c>
      <c r="CB121" s="920"/>
      <c r="CC121" s="920"/>
      <c r="CD121" s="920"/>
      <c r="CE121" s="920"/>
      <c r="CF121" s="914">
        <v>57.2</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254480</v>
      </c>
      <c r="DH121" s="920"/>
      <c r="DI121" s="920"/>
      <c r="DJ121" s="920"/>
      <c r="DK121" s="920"/>
      <c r="DL121" s="920">
        <v>242752</v>
      </c>
      <c r="DM121" s="920"/>
      <c r="DN121" s="920"/>
      <c r="DO121" s="920"/>
      <c r="DP121" s="920"/>
      <c r="DQ121" s="920">
        <v>247439</v>
      </c>
      <c r="DR121" s="920"/>
      <c r="DS121" s="920"/>
      <c r="DT121" s="920"/>
      <c r="DU121" s="920"/>
      <c r="DV121" s="921">
        <v>11.7</v>
      </c>
      <c r="DW121" s="921"/>
      <c r="DX121" s="921"/>
      <c r="DY121" s="921"/>
      <c r="DZ121" s="922"/>
    </row>
    <row r="122" spans="1:130" s="199" customFormat="1" ht="26.25" customHeight="1" x14ac:dyDescent="0.15">
      <c r="A122" s="1059"/>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446</v>
      </c>
      <c r="BA122" s="965"/>
      <c r="BB122" s="965"/>
      <c r="BC122" s="965"/>
      <c r="BD122" s="965"/>
      <c r="BE122" s="965"/>
      <c r="BF122" s="965"/>
      <c r="BG122" s="965"/>
      <c r="BH122" s="965"/>
      <c r="BI122" s="965"/>
      <c r="BJ122" s="965"/>
      <c r="BK122" s="965"/>
      <c r="BL122" s="965"/>
      <c r="BM122" s="965"/>
      <c r="BN122" s="965"/>
      <c r="BO122" s="965"/>
      <c r="BP122" s="966"/>
      <c r="BQ122" s="997">
        <v>4156087</v>
      </c>
      <c r="BR122" s="998"/>
      <c r="BS122" s="998"/>
      <c r="BT122" s="998"/>
      <c r="BU122" s="998"/>
      <c r="BV122" s="998">
        <v>3999348</v>
      </c>
      <c r="BW122" s="998"/>
      <c r="BX122" s="998"/>
      <c r="BY122" s="998"/>
      <c r="BZ122" s="998"/>
      <c r="CA122" s="998">
        <v>4548847</v>
      </c>
      <c r="CB122" s="998"/>
      <c r="CC122" s="998"/>
      <c r="CD122" s="998"/>
      <c r="CE122" s="998"/>
      <c r="CF122" s="1018">
        <v>215.8</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v>156024</v>
      </c>
      <c r="DH122" s="920"/>
      <c r="DI122" s="920"/>
      <c r="DJ122" s="920"/>
      <c r="DK122" s="920"/>
      <c r="DL122" s="920">
        <v>171287</v>
      </c>
      <c r="DM122" s="920"/>
      <c r="DN122" s="920"/>
      <c r="DO122" s="920"/>
      <c r="DP122" s="920"/>
      <c r="DQ122" s="920">
        <v>174555</v>
      </c>
      <c r="DR122" s="920"/>
      <c r="DS122" s="920"/>
      <c r="DT122" s="920"/>
      <c r="DU122" s="920"/>
      <c r="DV122" s="921">
        <v>8.3000000000000007</v>
      </c>
      <c r="DW122" s="921"/>
      <c r="DX122" s="921"/>
      <c r="DY122" s="921"/>
      <c r="DZ122" s="922"/>
    </row>
    <row r="123" spans="1:130" s="199" customFormat="1" ht="26.25" customHeight="1" x14ac:dyDescent="0.15">
      <c r="A123" s="1059"/>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20662</v>
      </c>
      <c r="AB123" s="959"/>
      <c r="AC123" s="959"/>
      <c r="AD123" s="959"/>
      <c r="AE123" s="960"/>
      <c r="AF123" s="961">
        <v>20662</v>
      </c>
      <c r="AG123" s="959"/>
      <c r="AH123" s="959"/>
      <c r="AI123" s="959"/>
      <c r="AJ123" s="960"/>
      <c r="AK123" s="961">
        <v>17612</v>
      </c>
      <c r="AL123" s="959"/>
      <c r="AM123" s="959"/>
      <c r="AN123" s="959"/>
      <c r="AO123" s="960"/>
      <c r="AP123" s="962">
        <v>0.8</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447</v>
      </c>
      <c r="BP123" s="1006"/>
      <c r="BQ123" s="1065">
        <v>7424201</v>
      </c>
      <c r="BR123" s="1066"/>
      <c r="BS123" s="1066"/>
      <c r="BT123" s="1066"/>
      <c r="BU123" s="1066"/>
      <c r="BV123" s="1066">
        <v>7388351</v>
      </c>
      <c r="BW123" s="1066"/>
      <c r="BX123" s="1066"/>
      <c r="BY123" s="1066"/>
      <c r="BZ123" s="1066"/>
      <c r="CA123" s="1066">
        <v>8023134</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v>10888</v>
      </c>
      <c r="DR123" s="959"/>
      <c r="DS123" s="959"/>
      <c r="DT123" s="959"/>
      <c r="DU123" s="960"/>
      <c r="DV123" s="962">
        <v>0.5</v>
      </c>
      <c r="DW123" s="963"/>
      <c r="DX123" s="963"/>
      <c r="DY123" s="963"/>
      <c r="DZ123" s="964"/>
    </row>
    <row r="124" spans="1:130" s="199" customFormat="1" ht="26.25" customHeight="1" thickBot="1" x14ac:dyDescent="0.2">
      <c r="A124" s="1059"/>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17.3</v>
      </c>
      <c r="BR124" s="1028"/>
      <c r="BS124" s="1028"/>
      <c r="BT124" s="1028"/>
      <c r="BU124" s="1028"/>
      <c r="BV124" s="1028">
        <v>14.9</v>
      </c>
      <c r="BW124" s="1028"/>
      <c r="BX124" s="1028"/>
      <c r="BY124" s="1028"/>
      <c r="BZ124" s="1028"/>
      <c r="CA124" s="1028">
        <v>32.9</v>
      </c>
      <c r="CB124" s="1028"/>
      <c r="CC124" s="1028"/>
      <c r="CD124" s="1028"/>
      <c r="CE124" s="1028"/>
      <c r="CF124" s="1029"/>
      <c r="CG124" s="1030"/>
      <c r="CH124" s="1030"/>
      <c r="CI124" s="1030"/>
      <c r="CJ124" s="1031"/>
      <c r="CK124" s="1013"/>
      <c r="CL124" s="1013"/>
      <c r="CM124" s="1013"/>
      <c r="CN124" s="1013"/>
      <c r="CO124" s="1014"/>
      <c r="CP124" s="1020" t="s">
        <v>449</v>
      </c>
      <c r="CQ124" s="1021"/>
      <c r="CR124" s="1021"/>
      <c r="CS124" s="1021"/>
      <c r="CT124" s="1021"/>
      <c r="CU124" s="1021"/>
      <c r="CV124" s="1021"/>
      <c r="CW124" s="1021"/>
      <c r="CX124" s="1021"/>
      <c r="CY124" s="1021"/>
      <c r="CZ124" s="1021"/>
      <c r="DA124" s="1021"/>
      <c r="DB124" s="1021"/>
      <c r="DC124" s="1021"/>
      <c r="DD124" s="1021"/>
      <c r="DE124" s="1021"/>
      <c r="DF124" s="1022"/>
      <c r="DG124" s="1005">
        <v>28264</v>
      </c>
      <c r="DH124" s="984"/>
      <c r="DI124" s="984"/>
      <c r="DJ124" s="984"/>
      <c r="DK124" s="985"/>
      <c r="DL124" s="983">
        <v>22756</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450</v>
      </c>
      <c r="CL125" s="1008"/>
      <c r="CM125" s="1008"/>
      <c r="CN125" s="1008"/>
      <c r="CO125" s="1009"/>
      <c r="CP125" s="940" t="s">
        <v>451</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297</v>
      </c>
      <c r="AB127" s="959"/>
      <c r="AC127" s="959"/>
      <c r="AD127" s="959"/>
      <c r="AE127" s="960"/>
      <c r="AF127" s="961">
        <v>242</v>
      </c>
      <c r="AG127" s="959"/>
      <c r="AH127" s="959"/>
      <c r="AI127" s="959"/>
      <c r="AJ127" s="960"/>
      <c r="AK127" s="961">
        <v>192</v>
      </c>
      <c r="AL127" s="959"/>
      <c r="AM127" s="959"/>
      <c r="AN127" s="959"/>
      <c r="AO127" s="960"/>
      <c r="AP127" s="962">
        <v>0</v>
      </c>
      <c r="AQ127" s="963"/>
      <c r="AR127" s="963"/>
      <c r="AS127" s="963"/>
      <c r="AT127" s="964"/>
      <c r="AU127" s="235"/>
      <c r="AV127" s="235"/>
      <c r="AW127" s="235"/>
      <c r="AX127" s="1032" t="s">
        <v>454</v>
      </c>
      <c r="AY127" s="1033"/>
      <c r="AZ127" s="1033"/>
      <c r="BA127" s="1033"/>
      <c r="BB127" s="1033"/>
      <c r="BC127" s="1033"/>
      <c r="BD127" s="1033"/>
      <c r="BE127" s="1034"/>
      <c r="BF127" s="1035" t="s">
        <v>455</v>
      </c>
      <c r="BG127" s="1033"/>
      <c r="BH127" s="1033"/>
      <c r="BI127" s="1033"/>
      <c r="BJ127" s="1033"/>
      <c r="BK127" s="1033"/>
      <c r="BL127" s="1034"/>
      <c r="BM127" s="1035" t="s">
        <v>456</v>
      </c>
      <c r="BN127" s="1033"/>
      <c r="BO127" s="1033"/>
      <c r="BP127" s="1033"/>
      <c r="BQ127" s="1033"/>
      <c r="BR127" s="1033"/>
      <c r="BS127" s="1034"/>
      <c r="BT127" s="1035" t="s">
        <v>457</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458</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460</v>
      </c>
      <c r="X128" s="1045"/>
      <c r="Y128" s="1045"/>
      <c r="Z128" s="1046"/>
      <c r="AA128" s="1047">
        <v>62958</v>
      </c>
      <c r="AB128" s="1048"/>
      <c r="AC128" s="1048"/>
      <c r="AD128" s="1048"/>
      <c r="AE128" s="1049"/>
      <c r="AF128" s="1050">
        <v>53334</v>
      </c>
      <c r="AG128" s="1048"/>
      <c r="AH128" s="1048"/>
      <c r="AI128" s="1048"/>
      <c r="AJ128" s="1049"/>
      <c r="AK128" s="1050">
        <v>57192</v>
      </c>
      <c r="AL128" s="1048"/>
      <c r="AM128" s="1048"/>
      <c r="AN128" s="1048"/>
      <c r="AO128" s="1049"/>
      <c r="AP128" s="1051"/>
      <c r="AQ128" s="1052"/>
      <c r="AR128" s="1052"/>
      <c r="AS128" s="1052"/>
      <c r="AT128" s="1053"/>
      <c r="AU128" s="235"/>
      <c r="AV128" s="235"/>
      <c r="AW128" s="235"/>
      <c r="AX128" s="888" t="s">
        <v>461</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462</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v>18000</v>
      </c>
      <c r="DR128" s="1040"/>
      <c r="DS128" s="1040"/>
      <c r="DT128" s="1040"/>
      <c r="DU128" s="1040"/>
      <c r="DV128" s="1041">
        <v>0.9</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463</v>
      </c>
      <c r="X129" s="1074"/>
      <c r="Y129" s="1074"/>
      <c r="Z129" s="1075"/>
      <c r="AA129" s="958">
        <v>2566790</v>
      </c>
      <c r="AB129" s="959"/>
      <c r="AC129" s="959"/>
      <c r="AD129" s="959"/>
      <c r="AE129" s="960"/>
      <c r="AF129" s="961">
        <v>2611719</v>
      </c>
      <c r="AG129" s="959"/>
      <c r="AH129" s="959"/>
      <c r="AI129" s="959"/>
      <c r="AJ129" s="960"/>
      <c r="AK129" s="961">
        <v>2472370</v>
      </c>
      <c r="AL129" s="959"/>
      <c r="AM129" s="959"/>
      <c r="AN129" s="959"/>
      <c r="AO129" s="960"/>
      <c r="AP129" s="1076"/>
      <c r="AQ129" s="1077"/>
      <c r="AR129" s="1077"/>
      <c r="AS129" s="1077"/>
      <c r="AT129" s="1078"/>
      <c r="AU129" s="237"/>
      <c r="AV129" s="237"/>
      <c r="AW129" s="237"/>
      <c r="AX129" s="1067" t="s">
        <v>464</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466</v>
      </c>
      <c r="X130" s="1074"/>
      <c r="Y130" s="1074"/>
      <c r="Z130" s="1075"/>
      <c r="AA130" s="958">
        <v>435644</v>
      </c>
      <c r="AB130" s="959"/>
      <c r="AC130" s="959"/>
      <c r="AD130" s="959"/>
      <c r="AE130" s="960"/>
      <c r="AF130" s="961">
        <v>418671</v>
      </c>
      <c r="AG130" s="959"/>
      <c r="AH130" s="959"/>
      <c r="AI130" s="959"/>
      <c r="AJ130" s="960"/>
      <c r="AK130" s="961">
        <v>364642</v>
      </c>
      <c r="AL130" s="959"/>
      <c r="AM130" s="959"/>
      <c r="AN130" s="959"/>
      <c r="AO130" s="960"/>
      <c r="AP130" s="1076"/>
      <c r="AQ130" s="1077"/>
      <c r="AR130" s="1077"/>
      <c r="AS130" s="1077"/>
      <c r="AT130" s="1078"/>
      <c r="AU130" s="237"/>
      <c r="AV130" s="237"/>
      <c r="AW130" s="237"/>
      <c r="AX130" s="1067" t="s">
        <v>467</v>
      </c>
      <c r="AY130" s="950"/>
      <c r="AZ130" s="950"/>
      <c r="BA130" s="950"/>
      <c r="BB130" s="950"/>
      <c r="BC130" s="950"/>
      <c r="BD130" s="950"/>
      <c r="BE130" s="951"/>
      <c r="BF130" s="1104">
        <v>6.9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468</v>
      </c>
      <c r="X131" s="1112"/>
      <c r="Y131" s="1112"/>
      <c r="Z131" s="1113"/>
      <c r="AA131" s="1005">
        <v>2131146</v>
      </c>
      <c r="AB131" s="984"/>
      <c r="AC131" s="984"/>
      <c r="AD131" s="984"/>
      <c r="AE131" s="985"/>
      <c r="AF131" s="983">
        <v>2193048</v>
      </c>
      <c r="AG131" s="984"/>
      <c r="AH131" s="984"/>
      <c r="AI131" s="984"/>
      <c r="AJ131" s="985"/>
      <c r="AK131" s="983">
        <v>2107728</v>
      </c>
      <c r="AL131" s="984"/>
      <c r="AM131" s="984"/>
      <c r="AN131" s="984"/>
      <c r="AO131" s="985"/>
      <c r="AP131" s="1114"/>
      <c r="AQ131" s="1115"/>
      <c r="AR131" s="1115"/>
      <c r="AS131" s="1115"/>
      <c r="AT131" s="1116"/>
      <c r="AU131" s="237"/>
      <c r="AV131" s="237"/>
      <c r="AW131" s="237"/>
      <c r="AX131" s="1086" t="s">
        <v>469</v>
      </c>
      <c r="AY131" s="1037"/>
      <c r="AZ131" s="1037"/>
      <c r="BA131" s="1037"/>
      <c r="BB131" s="1037"/>
      <c r="BC131" s="1037"/>
      <c r="BD131" s="1037"/>
      <c r="BE131" s="1038"/>
      <c r="BF131" s="1087">
        <v>32.9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471</v>
      </c>
      <c r="W132" s="1097"/>
      <c r="X132" s="1097"/>
      <c r="Y132" s="1097"/>
      <c r="Z132" s="1098"/>
      <c r="AA132" s="1099">
        <v>4.554450986</v>
      </c>
      <c r="AB132" s="1100"/>
      <c r="AC132" s="1100"/>
      <c r="AD132" s="1100"/>
      <c r="AE132" s="1101"/>
      <c r="AF132" s="1102">
        <v>8.4046040029999993</v>
      </c>
      <c r="AG132" s="1100"/>
      <c r="AH132" s="1100"/>
      <c r="AI132" s="1100"/>
      <c r="AJ132" s="1101"/>
      <c r="AK132" s="1102">
        <v>7.8243492520000002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472</v>
      </c>
      <c r="W133" s="1080"/>
      <c r="X133" s="1080"/>
      <c r="Y133" s="1080"/>
      <c r="Z133" s="1081"/>
      <c r="AA133" s="1082">
        <v>6.2</v>
      </c>
      <c r="AB133" s="1083"/>
      <c r="AC133" s="1083"/>
      <c r="AD133" s="1083"/>
      <c r="AE133" s="1084"/>
      <c r="AF133" s="1082">
        <v>6.6</v>
      </c>
      <c r="AG133" s="1083"/>
      <c r="AH133" s="1083"/>
      <c r="AI133" s="1083"/>
      <c r="AJ133" s="1084"/>
      <c r="AK133" s="1082">
        <v>6.9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20" t="s">
        <v>475</v>
      </c>
      <c r="L7" s="256"/>
      <c r="M7" s="257" t="s">
        <v>476</v>
      </c>
      <c r="N7" s="258"/>
    </row>
    <row r="8" spans="1:16" x14ac:dyDescent="0.15">
      <c r="A8" s="250"/>
      <c r="B8" s="246"/>
      <c r="C8" s="246"/>
      <c r="D8" s="246"/>
      <c r="E8" s="246"/>
      <c r="F8" s="246"/>
      <c r="G8" s="259"/>
      <c r="H8" s="260"/>
      <c r="I8" s="260"/>
      <c r="J8" s="261"/>
      <c r="K8" s="1121"/>
      <c r="L8" s="262" t="s">
        <v>477</v>
      </c>
      <c r="M8" s="263" t="s">
        <v>478</v>
      </c>
      <c r="N8" s="264" t="s">
        <v>479</v>
      </c>
    </row>
    <row r="9" spans="1:16" x14ac:dyDescent="0.15">
      <c r="A9" s="250"/>
      <c r="B9" s="246"/>
      <c r="C9" s="246"/>
      <c r="D9" s="246"/>
      <c r="E9" s="246"/>
      <c r="F9" s="246"/>
      <c r="G9" s="1122" t="s">
        <v>480</v>
      </c>
      <c r="H9" s="1123"/>
      <c r="I9" s="1123"/>
      <c r="J9" s="1124"/>
      <c r="K9" s="265">
        <v>545506</v>
      </c>
      <c r="L9" s="266">
        <v>183240</v>
      </c>
      <c r="M9" s="267">
        <v>214828</v>
      </c>
      <c r="N9" s="268">
        <v>-14.7</v>
      </c>
    </row>
    <row r="10" spans="1:16" x14ac:dyDescent="0.15">
      <c r="A10" s="250"/>
      <c r="B10" s="246"/>
      <c r="C10" s="246"/>
      <c r="D10" s="246"/>
      <c r="E10" s="246"/>
      <c r="F10" s="246"/>
      <c r="G10" s="1122" t="s">
        <v>481</v>
      </c>
      <c r="H10" s="1123"/>
      <c r="I10" s="1123"/>
      <c r="J10" s="1124"/>
      <c r="K10" s="269">
        <v>105529</v>
      </c>
      <c r="L10" s="270">
        <v>35448</v>
      </c>
      <c r="M10" s="271">
        <v>28178</v>
      </c>
      <c r="N10" s="272">
        <v>25.8</v>
      </c>
    </row>
    <row r="11" spans="1:16" ht="13.5" customHeight="1" x14ac:dyDescent="0.15">
      <c r="A11" s="250"/>
      <c r="B11" s="246"/>
      <c r="C11" s="246"/>
      <c r="D11" s="246"/>
      <c r="E11" s="246"/>
      <c r="F11" s="246"/>
      <c r="G11" s="1122" t="s">
        <v>482</v>
      </c>
      <c r="H11" s="1123"/>
      <c r="I11" s="1123"/>
      <c r="J11" s="1124"/>
      <c r="K11" s="269">
        <v>140767</v>
      </c>
      <c r="L11" s="270">
        <v>47285</v>
      </c>
      <c r="M11" s="271">
        <v>24639</v>
      </c>
      <c r="N11" s="272">
        <v>91.9</v>
      </c>
    </row>
    <row r="12" spans="1:16" ht="13.5" customHeight="1" x14ac:dyDescent="0.15">
      <c r="A12" s="250"/>
      <c r="B12" s="246"/>
      <c r="C12" s="246"/>
      <c r="D12" s="246"/>
      <c r="E12" s="246"/>
      <c r="F12" s="246"/>
      <c r="G12" s="1122" t="s">
        <v>483</v>
      </c>
      <c r="H12" s="1123"/>
      <c r="I12" s="1123"/>
      <c r="J12" s="1124"/>
      <c r="K12" s="269" t="s">
        <v>484</v>
      </c>
      <c r="L12" s="270" t="s">
        <v>484</v>
      </c>
      <c r="M12" s="271">
        <v>3805</v>
      </c>
      <c r="N12" s="272" t="s">
        <v>484</v>
      </c>
    </row>
    <row r="13" spans="1:16" ht="13.5" customHeight="1" x14ac:dyDescent="0.15">
      <c r="A13" s="250"/>
      <c r="B13" s="246"/>
      <c r="C13" s="246"/>
      <c r="D13" s="246"/>
      <c r="E13" s="246"/>
      <c r="F13" s="246"/>
      <c r="G13" s="1122" t="s">
        <v>485</v>
      </c>
      <c r="H13" s="1123"/>
      <c r="I13" s="1123"/>
      <c r="J13" s="1124"/>
      <c r="K13" s="269" t="s">
        <v>484</v>
      </c>
      <c r="L13" s="270" t="s">
        <v>484</v>
      </c>
      <c r="M13" s="271" t="s">
        <v>484</v>
      </c>
      <c r="N13" s="272" t="s">
        <v>484</v>
      </c>
    </row>
    <row r="14" spans="1:16" ht="13.5" customHeight="1" x14ac:dyDescent="0.15">
      <c r="A14" s="250"/>
      <c r="B14" s="246"/>
      <c r="C14" s="246"/>
      <c r="D14" s="246"/>
      <c r="E14" s="246"/>
      <c r="F14" s="246"/>
      <c r="G14" s="1122" t="s">
        <v>486</v>
      </c>
      <c r="H14" s="1123"/>
      <c r="I14" s="1123"/>
      <c r="J14" s="1124"/>
      <c r="K14" s="269">
        <v>24264</v>
      </c>
      <c r="L14" s="270">
        <v>8150</v>
      </c>
      <c r="M14" s="271">
        <v>8783</v>
      </c>
      <c r="N14" s="272">
        <v>-7.2</v>
      </c>
    </row>
    <row r="15" spans="1:16" ht="13.5" customHeight="1" x14ac:dyDescent="0.15">
      <c r="A15" s="250"/>
      <c r="B15" s="246"/>
      <c r="C15" s="246"/>
      <c r="D15" s="246"/>
      <c r="E15" s="246"/>
      <c r="F15" s="246"/>
      <c r="G15" s="1122" t="s">
        <v>487</v>
      </c>
      <c r="H15" s="1123"/>
      <c r="I15" s="1123"/>
      <c r="J15" s="1124"/>
      <c r="K15" s="269">
        <v>14357</v>
      </c>
      <c r="L15" s="270">
        <v>4823</v>
      </c>
      <c r="M15" s="271">
        <v>4830</v>
      </c>
      <c r="N15" s="272">
        <v>-0.1</v>
      </c>
    </row>
    <row r="16" spans="1:16" x14ac:dyDescent="0.15">
      <c r="A16" s="250"/>
      <c r="B16" s="246"/>
      <c r="C16" s="246"/>
      <c r="D16" s="246"/>
      <c r="E16" s="246"/>
      <c r="F16" s="246"/>
      <c r="G16" s="1125" t="s">
        <v>488</v>
      </c>
      <c r="H16" s="1126"/>
      <c r="I16" s="1126"/>
      <c r="J16" s="1127"/>
      <c r="K16" s="270">
        <v>-51007</v>
      </c>
      <c r="L16" s="270">
        <v>-17134</v>
      </c>
      <c r="M16" s="271">
        <v>-21703</v>
      </c>
      <c r="N16" s="272">
        <v>-21.1</v>
      </c>
    </row>
    <row r="17" spans="1:16" x14ac:dyDescent="0.15">
      <c r="A17" s="250"/>
      <c r="B17" s="246"/>
      <c r="C17" s="246"/>
      <c r="D17" s="246"/>
      <c r="E17" s="246"/>
      <c r="F17" s="246"/>
      <c r="G17" s="1125" t="s">
        <v>171</v>
      </c>
      <c r="H17" s="1126"/>
      <c r="I17" s="1126"/>
      <c r="J17" s="1127"/>
      <c r="K17" s="270">
        <v>779416</v>
      </c>
      <c r="L17" s="270">
        <v>261813</v>
      </c>
      <c r="M17" s="271">
        <v>263360</v>
      </c>
      <c r="N17" s="272">
        <v>-0.6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17" t="s">
        <v>493</v>
      </c>
      <c r="H21" s="1118"/>
      <c r="I21" s="1118"/>
      <c r="J21" s="1119"/>
      <c r="K21" s="282">
        <v>21.16</v>
      </c>
      <c r="L21" s="283">
        <v>24.72</v>
      </c>
      <c r="M21" s="284">
        <v>-3.56</v>
      </c>
      <c r="N21" s="251"/>
      <c r="O21" s="285"/>
      <c r="P21" s="281"/>
    </row>
    <row r="22" spans="1:16" s="286" customFormat="1" x14ac:dyDescent="0.15">
      <c r="A22" s="281"/>
      <c r="B22" s="251"/>
      <c r="C22" s="251"/>
      <c r="D22" s="251"/>
      <c r="E22" s="251"/>
      <c r="F22" s="251"/>
      <c r="G22" s="1117" t="s">
        <v>494</v>
      </c>
      <c r="H22" s="1118"/>
      <c r="I22" s="1118"/>
      <c r="J22" s="1119"/>
      <c r="K22" s="287">
        <v>95.6</v>
      </c>
      <c r="L22" s="288">
        <v>94.2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20" t="s">
        <v>475</v>
      </c>
      <c r="L30" s="256"/>
      <c r="M30" s="257" t="s">
        <v>476</v>
      </c>
      <c r="N30" s="258"/>
    </row>
    <row r="31" spans="1:16" x14ac:dyDescent="0.15">
      <c r="A31" s="250"/>
      <c r="B31" s="246"/>
      <c r="C31" s="246"/>
      <c r="D31" s="246"/>
      <c r="E31" s="246"/>
      <c r="F31" s="246"/>
      <c r="G31" s="259"/>
      <c r="H31" s="260"/>
      <c r="I31" s="260"/>
      <c r="J31" s="261"/>
      <c r="K31" s="1121"/>
      <c r="L31" s="262" t="s">
        <v>477</v>
      </c>
      <c r="M31" s="263" t="s">
        <v>478</v>
      </c>
      <c r="N31" s="264" t="s">
        <v>479</v>
      </c>
    </row>
    <row r="32" spans="1:16" ht="27" customHeight="1" x14ac:dyDescent="0.15">
      <c r="A32" s="250"/>
      <c r="B32" s="246"/>
      <c r="C32" s="246"/>
      <c r="D32" s="246"/>
      <c r="E32" s="246"/>
      <c r="F32" s="246"/>
      <c r="G32" s="1133" t="s">
        <v>498</v>
      </c>
      <c r="H32" s="1134"/>
      <c r="I32" s="1134"/>
      <c r="J32" s="1135"/>
      <c r="K32" s="296">
        <v>455159</v>
      </c>
      <c r="L32" s="296">
        <v>152892</v>
      </c>
      <c r="M32" s="297">
        <v>146462</v>
      </c>
      <c r="N32" s="298">
        <v>4.4000000000000004</v>
      </c>
    </row>
    <row r="33" spans="1:16" ht="13.5" customHeight="1" x14ac:dyDescent="0.15">
      <c r="A33" s="250"/>
      <c r="B33" s="246"/>
      <c r="C33" s="246"/>
      <c r="D33" s="246"/>
      <c r="E33" s="246"/>
      <c r="F33" s="246"/>
      <c r="G33" s="1133" t="s">
        <v>499</v>
      </c>
      <c r="H33" s="1134"/>
      <c r="I33" s="1134"/>
      <c r="J33" s="1135"/>
      <c r="K33" s="296" t="s">
        <v>484</v>
      </c>
      <c r="L33" s="296" t="s">
        <v>484</v>
      </c>
      <c r="M33" s="297">
        <v>66</v>
      </c>
      <c r="N33" s="298" t="s">
        <v>484</v>
      </c>
    </row>
    <row r="34" spans="1:16" ht="27" customHeight="1" x14ac:dyDescent="0.15">
      <c r="A34" s="250"/>
      <c r="B34" s="246"/>
      <c r="C34" s="246"/>
      <c r="D34" s="246"/>
      <c r="E34" s="246"/>
      <c r="F34" s="246"/>
      <c r="G34" s="1133" t="s">
        <v>500</v>
      </c>
      <c r="H34" s="1134"/>
      <c r="I34" s="1134"/>
      <c r="J34" s="1135"/>
      <c r="K34" s="296" t="s">
        <v>484</v>
      </c>
      <c r="L34" s="296" t="s">
        <v>484</v>
      </c>
      <c r="M34" s="297">
        <v>56</v>
      </c>
      <c r="N34" s="298" t="s">
        <v>484</v>
      </c>
    </row>
    <row r="35" spans="1:16" ht="27" customHeight="1" x14ac:dyDescent="0.15">
      <c r="A35" s="250"/>
      <c r="B35" s="246"/>
      <c r="C35" s="246"/>
      <c r="D35" s="246"/>
      <c r="E35" s="246"/>
      <c r="F35" s="246"/>
      <c r="G35" s="1133" t="s">
        <v>501</v>
      </c>
      <c r="H35" s="1134"/>
      <c r="I35" s="1134"/>
      <c r="J35" s="1135"/>
      <c r="K35" s="296">
        <v>113762</v>
      </c>
      <c r="L35" s="296">
        <v>38214</v>
      </c>
      <c r="M35" s="297">
        <v>28990</v>
      </c>
      <c r="N35" s="298">
        <v>31.8</v>
      </c>
    </row>
    <row r="36" spans="1:16" ht="27" customHeight="1" x14ac:dyDescent="0.15">
      <c r="A36" s="250"/>
      <c r="B36" s="246"/>
      <c r="C36" s="246"/>
      <c r="D36" s="246"/>
      <c r="E36" s="246"/>
      <c r="F36" s="246"/>
      <c r="G36" s="1133" t="s">
        <v>502</v>
      </c>
      <c r="H36" s="1134"/>
      <c r="I36" s="1134"/>
      <c r="J36" s="1135"/>
      <c r="K36" s="296" t="s">
        <v>484</v>
      </c>
      <c r="L36" s="296" t="s">
        <v>484</v>
      </c>
      <c r="M36" s="297">
        <v>3973</v>
      </c>
      <c r="N36" s="298" t="s">
        <v>484</v>
      </c>
    </row>
    <row r="37" spans="1:16" ht="13.5" customHeight="1" x14ac:dyDescent="0.15">
      <c r="A37" s="250"/>
      <c r="B37" s="246"/>
      <c r="C37" s="246"/>
      <c r="D37" s="246"/>
      <c r="E37" s="246"/>
      <c r="F37" s="246"/>
      <c r="G37" s="1133" t="s">
        <v>503</v>
      </c>
      <c r="H37" s="1134"/>
      <c r="I37" s="1134"/>
      <c r="J37" s="1135"/>
      <c r="K37" s="296">
        <v>17804</v>
      </c>
      <c r="L37" s="296">
        <v>5981</v>
      </c>
      <c r="M37" s="297">
        <v>2172</v>
      </c>
      <c r="N37" s="298">
        <v>175.4</v>
      </c>
    </row>
    <row r="38" spans="1:16" ht="27" customHeight="1" x14ac:dyDescent="0.15">
      <c r="A38" s="250"/>
      <c r="B38" s="246"/>
      <c r="C38" s="246"/>
      <c r="D38" s="246"/>
      <c r="E38" s="246"/>
      <c r="F38" s="246"/>
      <c r="G38" s="1136" t="s">
        <v>504</v>
      </c>
      <c r="H38" s="1137"/>
      <c r="I38" s="1137"/>
      <c r="J38" s="1138"/>
      <c r="K38" s="299">
        <v>25</v>
      </c>
      <c r="L38" s="299">
        <v>8</v>
      </c>
      <c r="M38" s="300">
        <v>44</v>
      </c>
      <c r="N38" s="301">
        <v>-81.8</v>
      </c>
      <c r="O38" s="295"/>
    </row>
    <row r="39" spans="1:16" x14ac:dyDescent="0.15">
      <c r="A39" s="250"/>
      <c r="B39" s="246"/>
      <c r="C39" s="246"/>
      <c r="D39" s="246"/>
      <c r="E39" s="246"/>
      <c r="F39" s="246"/>
      <c r="G39" s="1136" t="s">
        <v>505</v>
      </c>
      <c r="H39" s="1137"/>
      <c r="I39" s="1137"/>
      <c r="J39" s="1138"/>
      <c r="K39" s="302">
        <v>-57192</v>
      </c>
      <c r="L39" s="302">
        <v>-19211</v>
      </c>
      <c r="M39" s="303">
        <v>-6849</v>
      </c>
      <c r="N39" s="304">
        <v>180.5</v>
      </c>
      <c r="O39" s="295"/>
    </row>
    <row r="40" spans="1:16" ht="27" customHeight="1" x14ac:dyDescent="0.15">
      <c r="A40" s="250"/>
      <c r="B40" s="246"/>
      <c r="C40" s="246"/>
      <c r="D40" s="246"/>
      <c r="E40" s="246"/>
      <c r="F40" s="246"/>
      <c r="G40" s="1133" t="s">
        <v>506</v>
      </c>
      <c r="H40" s="1134"/>
      <c r="I40" s="1134"/>
      <c r="J40" s="1135"/>
      <c r="K40" s="302">
        <v>-364642</v>
      </c>
      <c r="L40" s="302">
        <v>-122486</v>
      </c>
      <c r="M40" s="303">
        <v>-133024</v>
      </c>
      <c r="N40" s="304">
        <v>-7.9</v>
      </c>
      <c r="O40" s="295"/>
    </row>
    <row r="41" spans="1:16" x14ac:dyDescent="0.15">
      <c r="A41" s="250"/>
      <c r="B41" s="246"/>
      <c r="C41" s="246"/>
      <c r="D41" s="246"/>
      <c r="E41" s="246"/>
      <c r="F41" s="246"/>
      <c r="G41" s="1139" t="s">
        <v>282</v>
      </c>
      <c r="H41" s="1140"/>
      <c r="I41" s="1140"/>
      <c r="J41" s="1141"/>
      <c r="K41" s="296">
        <v>164916</v>
      </c>
      <c r="L41" s="302">
        <v>55397</v>
      </c>
      <c r="M41" s="303">
        <v>41890</v>
      </c>
      <c r="N41" s="304">
        <v>32.200000000000003</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28" t="s">
        <v>475</v>
      </c>
      <c r="J49" s="1130" t="s">
        <v>510</v>
      </c>
      <c r="K49" s="1131"/>
      <c r="L49" s="1131"/>
      <c r="M49" s="1131"/>
      <c r="N49" s="1132"/>
    </row>
    <row r="50" spans="1:14" x14ac:dyDescent="0.15">
      <c r="A50" s="250"/>
      <c r="B50" s="246"/>
      <c r="C50" s="246"/>
      <c r="D50" s="246"/>
      <c r="E50" s="246"/>
      <c r="F50" s="246"/>
      <c r="G50" s="314"/>
      <c r="H50" s="315"/>
      <c r="I50" s="1129"/>
      <c r="J50" s="316" t="s">
        <v>511</v>
      </c>
      <c r="K50" s="317" t="s">
        <v>512</v>
      </c>
      <c r="L50" s="318" t="s">
        <v>513</v>
      </c>
      <c r="M50" s="319" t="s">
        <v>514</v>
      </c>
      <c r="N50" s="320" t="s">
        <v>515</v>
      </c>
    </row>
    <row r="51" spans="1:14" x14ac:dyDescent="0.15">
      <c r="A51" s="250"/>
      <c r="B51" s="246"/>
      <c r="C51" s="246"/>
      <c r="D51" s="246"/>
      <c r="E51" s="246"/>
      <c r="F51" s="246"/>
      <c r="G51" s="312" t="s">
        <v>516</v>
      </c>
      <c r="H51" s="313"/>
      <c r="I51" s="321">
        <v>1506263</v>
      </c>
      <c r="J51" s="322">
        <v>479396</v>
      </c>
      <c r="K51" s="323">
        <v>99.1</v>
      </c>
      <c r="L51" s="324">
        <v>185018</v>
      </c>
      <c r="M51" s="325">
        <v>-9.1</v>
      </c>
      <c r="N51" s="326">
        <v>108.2</v>
      </c>
    </row>
    <row r="52" spans="1:14" x14ac:dyDescent="0.15">
      <c r="A52" s="250"/>
      <c r="B52" s="246"/>
      <c r="C52" s="246"/>
      <c r="D52" s="246"/>
      <c r="E52" s="246"/>
      <c r="F52" s="246"/>
      <c r="G52" s="327"/>
      <c r="H52" s="328" t="s">
        <v>517</v>
      </c>
      <c r="I52" s="329">
        <v>639995</v>
      </c>
      <c r="J52" s="330">
        <v>203690</v>
      </c>
      <c r="K52" s="331">
        <v>102.3</v>
      </c>
      <c r="L52" s="332">
        <v>95064</v>
      </c>
      <c r="M52" s="333">
        <v>-21.5</v>
      </c>
      <c r="N52" s="334">
        <v>123.8</v>
      </c>
    </row>
    <row r="53" spans="1:14" x14ac:dyDescent="0.15">
      <c r="A53" s="250"/>
      <c r="B53" s="246"/>
      <c r="C53" s="246"/>
      <c r="D53" s="246"/>
      <c r="E53" s="246"/>
      <c r="F53" s="246"/>
      <c r="G53" s="312" t="s">
        <v>518</v>
      </c>
      <c r="H53" s="313"/>
      <c r="I53" s="321">
        <v>731548</v>
      </c>
      <c r="J53" s="322">
        <v>233274</v>
      </c>
      <c r="K53" s="323">
        <v>-51.3</v>
      </c>
      <c r="L53" s="324">
        <v>238802</v>
      </c>
      <c r="M53" s="325">
        <v>29.1</v>
      </c>
      <c r="N53" s="326">
        <v>-80.400000000000006</v>
      </c>
    </row>
    <row r="54" spans="1:14" x14ac:dyDescent="0.15">
      <c r="A54" s="250"/>
      <c r="B54" s="246"/>
      <c r="C54" s="246"/>
      <c r="D54" s="246"/>
      <c r="E54" s="246"/>
      <c r="F54" s="246"/>
      <c r="G54" s="327"/>
      <c r="H54" s="328" t="s">
        <v>517</v>
      </c>
      <c r="I54" s="329">
        <v>330447</v>
      </c>
      <c r="J54" s="330">
        <v>105372</v>
      </c>
      <c r="K54" s="331">
        <v>-48.3</v>
      </c>
      <c r="L54" s="332">
        <v>128562</v>
      </c>
      <c r="M54" s="333">
        <v>35.200000000000003</v>
      </c>
      <c r="N54" s="334">
        <v>-83.5</v>
      </c>
    </row>
    <row r="55" spans="1:14" x14ac:dyDescent="0.15">
      <c r="A55" s="250"/>
      <c r="B55" s="246"/>
      <c r="C55" s="246"/>
      <c r="D55" s="246"/>
      <c r="E55" s="246"/>
      <c r="F55" s="246"/>
      <c r="G55" s="312" t="s">
        <v>519</v>
      </c>
      <c r="H55" s="313"/>
      <c r="I55" s="321">
        <v>1435991</v>
      </c>
      <c r="J55" s="322">
        <v>463672</v>
      </c>
      <c r="K55" s="323">
        <v>98.8</v>
      </c>
      <c r="L55" s="324">
        <v>288550</v>
      </c>
      <c r="M55" s="325">
        <v>20.8</v>
      </c>
      <c r="N55" s="326">
        <v>78</v>
      </c>
    </row>
    <row r="56" spans="1:14" x14ac:dyDescent="0.15">
      <c r="A56" s="250"/>
      <c r="B56" s="246"/>
      <c r="C56" s="246"/>
      <c r="D56" s="246"/>
      <c r="E56" s="246"/>
      <c r="F56" s="246"/>
      <c r="G56" s="327"/>
      <c r="H56" s="328" t="s">
        <v>517</v>
      </c>
      <c r="I56" s="329">
        <v>722192</v>
      </c>
      <c r="J56" s="330">
        <v>233191</v>
      </c>
      <c r="K56" s="331">
        <v>121.3</v>
      </c>
      <c r="L56" s="332">
        <v>141525</v>
      </c>
      <c r="M56" s="333">
        <v>10.1</v>
      </c>
      <c r="N56" s="334">
        <v>111.2</v>
      </c>
    </row>
    <row r="57" spans="1:14" x14ac:dyDescent="0.15">
      <c r="A57" s="250"/>
      <c r="B57" s="246"/>
      <c r="C57" s="246"/>
      <c r="D57" s="246"/>
      <c r="E57" s="246"/>
      <c r="F57" s="246"/>
      <c r="G57" s="312" t="s">
        <v>520</v>
      </c>
      <c r="H57" s="313"/>
      <c r="I57" s="321">
        <v>553727</v>
      </c>
      <c r="J57" s="322">
        <v>183171</v>
      </c>
      <c r="K57" s="323">
        <v>-60.5</v>
      </c>
      <c r="L57" s="324">
        <v>287914</v>
      </c>
      <c r="M57" s="325">
        <v>-0.2</v>
      </c>
      <c r="N57" s="326">
        <v>-60.3</v>
      </c>
    </row>
    <row r="58" spans="1:14" x14ac:dyDescent="0.15">
      <c r="A58" s="250"/>
      <c r="B58" s="246"/>
      <c r="C58" s="246"/>
      <c r="D58" s="246"/>
      <c r="E58" s="246"/>
      <c r="F58" s="246"/>
      <c r="G58" s="327"/>
      <c r="H58" s="328" t="s">
        <v>517</v>
      </c>
      <c r="I58" s="329">
        <v>224248</v>
      </c>
      <c r="J58" s="330">
        <v>74181</v>
      </c>
      <c r="K58" s="331">
        <v>-68.2</v>
      </c>
      <c r="L58" s="332">
        <v>146531</v>
      </c>
      <c r="M58" s="333">
        <v>3.5</v>
      </c>
      <c r="N58" s="334">
        <v>-71.7</v>
      </c>
    </row>
    <row r="59" spans="1:14" x14ac:dyDescent="0.15">
      <c r="A59" s="250"/>
      <c r="B59" s="246"/>
      <c r="C59" s="246"/>
      <c r="D59" s="246"/>
      <c r="E59" s="246"/>
      <c r="F59" s="246"/>
      <c r="G59" s="312" t="s">
        <v>521</v>
      </c>
      <c r="H59" s="313"/>
      <c r="I59" s="321">
        <v>1546619</v>
      </c>
      <c r="J59" s="322">
        <v>519523</v>
      </c>
      <c r="K59" s="323">
        <v>183.6</v>
      </c>
      <c r="L59" s="324">
        <v>310300</v>
      </c>
      <c r="M59" s="325">
        <v>7.8</v>
      </c>
      <c r="N59" s="326">
        <v>175.8</v>
      </c>
    </row>
    <row r="60" spans="1:14" x14ac:dyDescent="0.15">
      <c r="A60" s="250"/>
      <c r="B60" s="246"/>
      <c r="C60" s="246"/>
      <c r="D60" s="246"/>
      <c r="E60" s="246"/>
      <c r="F60" s="246"/>
      <c r="G60" s="327"/>
      <c r="H60" s="328" t="s">
        <v>517</v>
      </c>
      <c r="I60" s="335">
        <v>488810</v>
      </c>
      <c r="J60" s="330">
        <v>164195</v>
      </c>
      <c r="K60" s="331">
        <v>121.3</v>
      </c>
      <c r="L60" s="332">
        <v>157576</v>
      </c>
      <c r="M60" s="333">
        <v>7.5</v>
      </c>
      <c r="N60" s="334">
        <v>113.8</v>
      </c>
    </row>
    <row r="61" spans="1:14" x14ac:dyDescent="0.15">
      <c r="A61" s="250"/>
      <c r="B61" s="246"/>
      <c r="C61" s="246"/>
      <c r="D61" s="246"/>
      <c r="E61" s="246"/>
      <c r="F61" s="246"/>
      <c r="G61" s="312" t="s">
        <v>522</v>
      </c>
      <c r="H61" s="336"/>
      <c r="I61" s="337">
        <v>1154830</v>
      </c>
      <c r="J61" s="338">
        <v>375807</v>
      </c>
      <c r="K61" s="339">
        <v>53.9</v>
      </c>
      <c r="L61" s="340">
        <v>262117</v>
      </c>
      <c r="M61" s="341">
        <v>9.6999999999999993</v>
      </c>
      <c r="N61" s="326">
        <v>44.2</v>
      </c>
    </row>
    <row r="62" spans="1:14" x14ac:dyDescent="0.15">
      <c r="A62" s="250"/>
      <c r="B62" s="246"/>
      <c r="C62" s="246"/>
      <c r="D62" s="246"/>
      <c r="E62" s="246"/>
      <c r="F62" s="246"/>
      <c r="G62" s="327"/>
      <c r="H62" s="328" t="s">
        <v>517</v>
      </c>
      <c r="I62" s="329">
        <v>481138</v>
      </c>
      <c r="J62" s="330">
        <v>156126</v>
      </c>
      <c r="K62" s="331">
        <v>45.7</v>
      </c>
      <c r="L62" s="332">
        <v>133852</v>
      </c>
      <c r="M62" s="333">
        <v>7</v>
      </c>
      <c r="N62" s="334">
        <v>38.700000000000003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2" t="s">
        <v>3</v>
      </c>
      <c r="D47" s="1142"/>
      <c r="E47" s="1143"/>
      <c r="F47" s="11">
        <v>40.35</v>
      </c>
      <c r="G47" s="12">
        <v>43.8</v>
      </c>
      <c r="H47" s="12">
        <v>48.19</v>
      </c>
      <c r="I47" s="12">
        <v>50.92</v>
      </c>
      <c r="J47" s="13">
        <v>53.49</v>
      </c>
    </row>
    <row r="48" spans="2:10" ht="57.75" customHeight="1" x14ac:dyDescent="0.15">
      <c r="B48" s="14"/>
      <c r="C48" s="1144" t="s">
        <v>4</v>
      </c>
      <c r="D48" s="1144"/>
      <c r="E48" s="1145"/>
      <c r="F48" s="15">
        <v>6.48</v>
      </c>
      <c r="G48" s="16">
        <v>10.37</v>
      </c>
      <c r="H48" s="16">
        <v>7.21</v>
      </c>
      <c r="I48" s="16">
        <v>7.3</v>
      </c>
      <c r="J48" s="17">
        <v>7.45</v>
      </c>
    </row>
    <row r="49" spans="2:10" ht="57.75" customHeight="1" thickBot="1" x14ac:dyDescent="0.2">
      <c r="B49" s="18"/>
      <c r="C49" s="1146" t="s">
        <v>5</v>
      </c>
      <c r="D49" s="1146"/>
      <c r="E49" s="1147"/>
      <c r="F49" s="19">
        <v>2.0099999999999998</v>
      </c>
      <c r="G49" s="20">
        <v>7.14</v>
      </c>
      <c r="H49" s="20">
        <v>0.45</v>
      </c>
      <c r="I49" s="20">
        <v>3.78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2018-02-26T07:40:31Z</cp:lastPrinted>
  <dcterms:created xsi:type="dcterms:W3CDTF">2018-01-24T03:15:34Z</dcterms:created>
  <dcterms:modified xsi:type="dcterms:W3CDTF">2018-02-26T07:41:32Z</dcterms:modified>
</cp:coreProperties>
</file>