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5" yWindow="6225" windowWidth="19230" windowHeight="62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<sst xmlns="http://schemas.openxmlformats.org/spreadsheetml/2006/main" count="1047" uniqueCount="579">
  <si>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</si>
  <si>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</si>
  <si>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</si>
  <si>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</si>
  <si>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</si>
  <si>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</si>
  <si>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</si>
  <si>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</si>
  <si>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</si>
  <si>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</si>
  <si>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</si>
  <si>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</si>
  <si>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</si>
  <si>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</si>
  <si>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</si>
  <si>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</si>
  <si>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</si>
  <si>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</si>
  <si>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</si>
  <si>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</si>
  <si>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</si>
  <si>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</si>
  <si>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</si>
  <si>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</si>
  <si>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</si>
  <si>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</si>
  <si>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</si>
  <si>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</si>
  <si>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</si>
  <si>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</si>
  <si>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</si>
  <si>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</si>
  <si>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</si>
  <si>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</si>
  <si>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</si>
  <si>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</si>
  <si>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</si>
  <si>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</si>
  <si>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</si>
  <si>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</si>
  <si>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</si>
  <si>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</si>
  <si>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</si>
  <si>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</si>
  <si>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</si>
  <si>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</si>
  <si>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</si>
  <si>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</si>
  <si>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</si>
  <si>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</si>
  <si>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</si>
  <si>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</si>
  <si>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</si>
  <si>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</si>
  <si>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</si>
  <si>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</si>
  <si>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</si>
  <si>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</si>
  <si>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</si>
  <si>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</si>
  <si>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</si>
  <si>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</si>
  <si>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</si>
  <si>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</si>
  <si>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</si>
  <si>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</si>
  <si>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</si>
  <si>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</si>
  <si>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</si>
  <si>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</si>
  <si>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</si>
  <si>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</si>
  <si>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</si>
  <si>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</si>
  <si>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</si>
  <si>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</si>
  <si>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</si>
  <si>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</si>
  <si>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</si>
  <si>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</si>
  <si>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</si>
  <si>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</si>
  <si>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</si>
  <si>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</si>
  <si>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</si>
  <si>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</si>
  <si>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</si>
  <si>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</si>
  <si>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</si>
  <si>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</si>
  <si>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</si>
  <si>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黒松内町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</si>
  <si>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</si>
  <si>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</si>
  <si>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</si>
  <si>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</si>
  <si>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</si>
  <si>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</si>
  <si>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</si>
  <si>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</si>
  <si>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</si>
  <si>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</si>
  <si>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</si>
  <si>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</si>
  <si>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</si>
  <si>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</si>
  <si>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</si>
  <si>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</si>
  <si>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</si>
  <si>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</si>
  <si>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</si>
  <si>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</si>
  <si>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</si>
  <si>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</si>
  <si>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</si>
  <si>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</si>
  <si>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</si>
  <si>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</si>
  <si>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</si>
  <si>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</si>
  <si>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</si>
  <si>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</si>
  <si>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</si>
  <si>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</si>
  <si>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</si>
  <si>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</si>
  <si>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</si>
  <si>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</si>
  <si>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</si>
  <si>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</si>
  <si>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</si>
  <si>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</si>
  <si>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</si>
  <si>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</si>
  <si>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</si>
  <si>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</si>
  <si>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</si>
  <si>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</si>
  <si>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</si>
  <si>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</si>
  <si>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</si>
  <si>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</si>
  <si>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</si>
  <si>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</si>
  <si>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</si>
  <si>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</si>
  <si>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</si>
  <si>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</si>
  <si>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</si>
  <si>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</si>
  <si>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</si>
  <si>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</si>
  <si>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</si>
  <si>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</si>
  <si>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</si>
  <si>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</si>
  <si>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</si>
  <si>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</si>
  <si>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</si>
  <si>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</si>
  <si>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</si>
  <si>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</si>
  <si>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</si>
  <si>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</si>
  <si>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</si>
  <si>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</si>
  <si>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</si>
  <si>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</si>
  <si>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</si>
  <si>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</si>
  <si>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</si>
  <si>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</si>
  <si>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</si>
  <si>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</si>
  <si>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</si>
  <si>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</si>
  <si>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</si>
  <si>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</si>
  <si>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</si>
  <si>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</si>
  <si>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</si>
  <si>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</si>
  <si>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</si>
  <si>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</si>
  <si>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</si>
  <si>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</si>
  <si>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</si>
  <si>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</si>
  <si>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</si>
  <si>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</si>
  <si>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</si>
  <si>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</si>
  <si>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</si>
  <si>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</si>
  <si>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</si>
  <si>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</si>
  <si>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</si>
  <si>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</si>
  <si>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</si>
  <si>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</si>
  <si>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</si>
  <si>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</si>
  <si>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</si>
  <si>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</si>
  <si>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</si>
  <si>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</si>
  <si>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</si>
  <si>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北海道黒松内町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</si>
  <si>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</si>
  <si>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</si>
  <si>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</si>
  <si>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</si>
  <si>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</si>
  <si>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</si>
  <si>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</si>
  <si>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</si>
  <si>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</si>
  <si>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</si>
  <si>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</si>
  <si>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</si>
  <si>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</si>
  <si>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</si>
  <si>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</si>
  <si>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</si>
  <si>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</si>
  <si>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</si>
  <si>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</si>
  <si>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</si>
  <si>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</si>
  <si>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</si>
  <si>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</si>
  <si>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</si>
  <si>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</si>
  <si>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</si>
  <si>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</si>
  <si>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</si>
  <si>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</si>
  <si>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</si>
  <si>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</si>
  <si>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</si>
  <si>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</si>
  <si>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</si>
  <si>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</si>
  <si>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</si>
  <si>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</si>
  <si>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</si>
  <si>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</si>
  <si>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</si>
  <si>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</si>
  <si>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</si>
  <si>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</si>
  <si>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</si>
  <si>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</si>
  <si>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</si>
  <si>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</si>
  <si>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</si>
  <si>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</si>
  <si>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</si>
  <si>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</si>
  <si>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</si>
  <si>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</si>
  <si>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</si>
  <si>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</si>
  <si>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</si>
  <si>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</si>
  <si>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</si>
  <si>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</si>
  <si>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</si>
  <si>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</si>
  <si>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</si>
  <si>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</si>
  <si>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</si>
  <si>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</si>
  <si>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</si>
  <si>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</si>
  <si>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</si>
  <si>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</si>
  <si>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</si>
  <si>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</si>
  <si>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</si>
  <si>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</si>
  <si>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</si>
  <si>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</si>
  <si>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</si>
  <si>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</si>
  <si>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</si>
  <si>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</si>
  <si>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</si>
  <si>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</si>
  <si>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</si>
  <si>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</si>
  <si>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</si>
  <si>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</si>
  <si>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</si>
  <si>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</si>
  <si>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</si>
  <si>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</si>
  <si>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</si>
  <si>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</si>
  <si>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</si>
  <si>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</si>
  <si>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</si>
  <si>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</si>
  <si>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</si>
  <si>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</si>
  <si>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</si>
  <si>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</si>
  <si>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</si>
  <si>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</si>
  <si>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</si>
  <si>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</si>
  <si>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</si>
  <si>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</si>
  <si>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</si>
  <si>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</si>
  <si>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</si>
  <si>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</si>
  <si>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</si>
  <si>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</si>
  <si>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</si>
  <si>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</si>
  <si>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</si>
  <si>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</si>
  <si>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</si>
  <si>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</si>
  <si>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</si>
  <si>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</si>
  <si>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</si>
  <si>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</si>
  <si>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</si>
  <si>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</si>
  <si>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</si>
  <si>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</si>
  <si>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</si>
  <si>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</si>
  <si>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</si>
  <si>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</si>
  <si>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</si>
  <si>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</si>
  <si>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</si>
  <si>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</si>
  <si>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</si>
  <si>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</si>
  <si>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</si>
  <si>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</si>
  <si>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</si>
  <si>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</si>
  <si>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</si>
  <si>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</si>
  <si>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</si>
  <si>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</si>
  <si>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</si>
  <si>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</si>
  <si>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</si>
  <si>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</si>
  <si>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</si>
  <si>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</si>
  <si>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北海道黒松内町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</si>
  <si>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</si>
  <si>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</si>
  <si>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</si>
  <si>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</si>
  <si>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</si>
  <si>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</si>
  <si>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</si>
  <si>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</si>
  <si>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</si>
  <si>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</si>
  <si>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</si>
  <si>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</si>
  <si>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</si>
  <si>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</si>
  <si>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</si>
  <si>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</si>
  <si>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</si>
  <si>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</si>
  <si>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</si>
  <si>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</si>
  <si>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</si>
  <si>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</si>
  <si>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</si>
  <si>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</si>
  <si>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</si>
  <si>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</si>
  <si>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</si>
  <si>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</si>
  <si>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</si>
  <si>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</si>
  <si>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</si>
  <si>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</si>
  <si>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</si>
  <si>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</si>
  <si>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老人保健施設事業特別会計</t>
    <phoneticPr fontId="5"/>
  </si>
  <si>
    <t>後期高齢者医療特別会計</t>
    <phoneticPr fontId="5"/>
  </si>
  <si>
    <t>国民健康保険診療所事業特別会計</t>
    <phoneticPr fontId="5"/>
  </si>
  <si>
    <t>簡易水道特別会計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</si>
  <si>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</si>
  <si>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</si>
  <si>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</si>
  <si>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</si>
  <si>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</si>
  <si>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</si>
  <si>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</si>
  <si>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</si>
  <si>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</si>
  <si>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</si>
  <si>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</si>
  <si>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</si>
  <si>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</si>
  <si>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</si>
  <si>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</si>
  <si>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</si>
  <si>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</si>
  <si>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</si>
  <si>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</si>
  <si>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</si>
  <si>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</si>
  <si>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</si>
  <si>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</si>
  <si>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</si>
  <si>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</si>
  <si>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</si>
  <si>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</si>
  <si>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</si>
  <si>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</si>
  <si>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</si>
  <si>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</si>
  <si>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</si>
  <si>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</si>
  <si>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</si>
  <si>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</si>
  <si>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</si>
  <si>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</si>
  <si>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</si>
  <si>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</si>
  <si>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</si>
  <si>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</si>
  <si>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</si>
  <si>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</si>
  <si>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</si>
  <si>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</si>
  <si>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</si>
  <si>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</si>
  <si>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</si>
  <si>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</si>
  <si>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</si>
  <si>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</si>
  <si>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</si>
  <si>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</si>
  <si>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</si>
  <si>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</si>
  <si>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</si>
  <si>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</si>
  <si>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</si>
  <si>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</si>
  <si>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</si>
  <si>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</si>
  <si>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</si>
  <si>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</si>
  <si>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</si>
  <si>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</si>
  <si>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</si>
  <si>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</si>
  <si>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</si>
  <si>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</si>
  <si>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</si>
  <si>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</si>
  <si>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</si>
  <si>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</si>
  <si>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</si>
  <si>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</si>
  <si>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</si>
  <si>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</si>
  <si>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</si>
  <si>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</si>
  <si>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</si>
  <si>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</si>
  <si>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</si>
  <si>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</si>
  <si>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</si>
  <si>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</si>
  <si>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</si>
  <si>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</si>
  <si>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</si>
  <si>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</si>
  <si>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</si>
  <si>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</si>
  <si>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</si>
  <si>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</si>
  <si>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</si>
  <si>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</si>
  <si>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</si>
  <si>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</si>
  <si>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</si>
  <si>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</si>
  <si>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</si>
  <si>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</si>
  <si>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</si>
  <si>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</si>
  <si>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</si>
  <si>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</si>
  <si>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</si>
  <si>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</si>
  <si>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</si>
  <si>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</si>
  <si>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</si>
  <si>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</si>
  <si>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</si>
  <si>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</si>
  <si>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</si>
  <si>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</si>
  <si>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</si>
  <si>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</si>
  <si>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</si>
  <si>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</si>
  <si>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</si>
  <si>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</si>
  <si>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</si>
  <si>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</si>
  <si>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</si>
  <si>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</si>
  <si>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</si>
  <si>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</si>
  <si>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</si>
  <si>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</si>
  <si>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</si>
  <si>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</si>
  <si>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</si>
  <si>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</si>
  <si>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</si>
  <si>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</si>
  <si>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</si>
  <si>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</si>
  <si>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</si>
  <si>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</si>
  <si>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</si>
  <si>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</si>
  <si>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</si>
  <si>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</si>
  <si>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</si>
  <si>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</si>
  <si>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</si>
  <si>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</si>
  <si>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</si>
  <si>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</si>
  <si>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</si>
  <si>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</si>
  <si>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</si>
  <si>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</si>
  <si>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</si>
  <si>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</si>
  <si>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</si>
  <si>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</si>
  <si>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0.56</t>
  </si>
  <si>
    <t>▲ 23.60</t>
  </si>
  <si>
    <t>一般会計</t>
  </si>
  <si>
    <t>国民健康保険事業特別会計</t>
  </si>
  <si>
    <t>国民健康保険診療所事業特別会計</t>
  </si>
  <si>
    <t>後期高齢者医療特別会計</t>
  </si>
  <si>
    <t>簡易水道特別会計</t>
  </si>
  <si>
    <t>公共下水道事業特別会計</t>
  </si>
  <si>
    <t>老人保健施設事業特別会計</t>
  </si>
  <si>
    <t>その他会計（赤字）</t>
  </si>
  <si>
    <t>その他会計（黒字）</t>
  </si>
  <si>
    <t>-</t>
    <phoneticPr fontId="2"/>
  </si>
  <si>
    <t>-</t>
    <phoneticPr fontId="2"/>
  </si>
  <si>
    <t>-</t>
    <phoneticPr fontId="2"/>
  </si>
  <si>
    <t>-</t>
    <phoneticPr fontId="2"/>
  </si>
  <si>
    <t>後志広域連合</t>
    <rPh sb="0" eb="2">
      <t>シリベシ</t>
    </rPh>
    <rPh sb="2" eb="4">
      <t>コウイキ</t>
    </rPh>
    <rPh sb="4" eb="6">
      <t>レンゴウ</t>
    </rPh>
    <phoneticPr fontId="2"/>
  </si>
  <si>
    <t>南部後志環境衛生組合</t>
    <rPh sb="0" eb="2">
      <t>ナンブ</t>
    </rPh>
    <rPh sb="2" eb="4">
      <t>シリベシ</t>
    </rPh>
    <rPh sb="4" eb="6">
      <t>カンキョウ</t>
    </rPh>
    <rPh sb="6" eb="8">
      <t>エイセイ</t>
    </rPh>
    <rPh sb="8" eb="10">
      <t>クミアイ</t>
    </rPh>
    <phoneticPr fontId="2"/>
  </si>
  <si>
    <t>南部後志衛生施設組合</t>
    <rPh sb="0" eb="2">
      <t>ナンブ</t>
    </rPh>
    <rPh sb="2" eb="4">
      <t>シリベシ</t>
    </rPh>
    <rPh sb="4" eb="6">
      <t>エイセイ</t>
    </rPh>
    <rPh sb="6" eb="8">
      <t>シセツ</t>
    </rPh>
    <rPh sb="8" eb="10">
      <t>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</si>
  <si>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</si>
  <si>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</si>
  <si>
    <t>株式会社ブナの里振興公社</t>
    <rPh sb="0" eb="4">
      <t>カブシキカイシャ</t>
    </rPh>
    <rPh sb="7" eb="8">
      <t>サト</t>
    </rPh>
    <rPh sb="8" eb="10">
      <t>シンコウ</t>
    </rPh>
    <rPh sb="10" eb="12">
      <t>コウシャ</t>
    </rPh>
    <phoneticPr fontId="2"/>
  </si>
  <si>
    <t>公共施設等整備基金(H29年度末現在)</t>
    <rPh sb="0" eb="2">
      <t>コウキョウ</t>
    </rPh>
    <rPh sb="2" eb="5">
      <t>シセツナド</t>
    </rPh>
    <rPh sb="5" eb="7">
      <t>セイビ</t>
    </rPh>
    <rPh sb="7" eb="9">
      <t>キキン</t>
    </rPh>
    <rPh sb="13" eb="16">
      <t>ネンドマツ</t>
    </rPh>
    <rPh sb="16" eb="18">
      <t>ゲンザイ</t>
    </rPh>
    <phoneticPr fontId="11"/>
  </si>
  <si>
    <t>農業振興基金(H29年度末現在)</t>
    <rPh sb="0" eb="2">
      <t>ノウギョウ</t>
    </rPh>
    <rPh sb="2" eb="4">
      <t>シンコウ</t>
    </rPh>
    <rPh sb="4" eb="6">
      <t>キキン</t>
    </rPh>
    <rPh sb="10" eb="13">
      <t>ネンドマツ</t>
    </rPh>
    <rPh sb="13" eb="15">
      <t>ゲンザイ</t>
    </rPh>
    <phoneticPr fontId="11"/>
  </si>
  <si>
    <t>ふるさと振興基金(H29年度末現在)</t>
    <rPh sb="4" eb="6">
      <t>シンコウ</t>
    </rPh>
    <rPh sb="6" eb="8">
      <t>キキン</t>
    </rPh>
    <rPh sb="12" eb="15">
      <t>ネンドマツ</t>
    </rPh>
    <rPh sb="15" eb="17">
      <t>ゲンザイ</t>
    </rPh>
    <phoneticPr fontId="11"/>
  </si>
  <si>
    <t>地域福祉基金(H29年度末現在)</t>
    <rPh sb="0" eb="2">
      <t>チイキ</t>
    </rPh>
    <rPh sb="2" eb="4">
      <t>フクシ</t>
    </rPh>
    <rPh sb="4" eb="6">
      <t>キキン</t>
    </rPh>
    <rPh sb="10" eb="13">
      <t>ネンドマツ</t>
    </rPh>
    <rPh sb="13" eb="15">
      <t>ゲンザイ</t>
    </rPh>
    <phoneticPr fontId="11"/>
  </si>
  <si>
    <t>ブナ北限の里づくり基金(H29年度末現在)</t>
    <rPh sb="2" eb="4">
      <t>ホクゲン</t>
    </rPh>
    <rPh sb="5" eb="6">
      <t>サト</t>
    </rPh>
    <rPh sb="9" eb="11">
      <t>キキン</t>
    </rPh>
    <rPh sb="15" eb="18">
      <t>ネンドマツ</t>
    </rPh>
    <rPh sb="18" eb="20">
      <t>ゲンザイ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</si>
</sst>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DE27-4E0E-B32C-8780BAEECB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233274</c:v>
                </c:pt>
                <c:pt idx="1">
                  <c:v>463672</c:v>
                </c:pt>
                <c:pt idx="2">
                  <c:v>183171</c:v>
                </c:pt>
                <c:pt idx="3">
                  <c:v>519523</c:v>
                </c:pt>
                <c:pt idx="4">
                  <c:v>205072</c:v>
                </c:pt>
              </c:numCache>
            </c:numRef>
          </c:val>
          <c:smooth val="0"/>
          <c:extLst xmlns:c16r2="http://schemas.microsoft.com/office/drawing/2015/06/chart">
            <c:ext xmlns:c16="http://schemas.microsoft.com/office/drawing/2014/chart" uri="{C3380CC4-5D6E-409C-BE32-E72D297353CC}">
              <c16:uniqueId val="{00000001-DE27-4E0E-B32C-8780BAEECB7F}"/>
            </c:ext>
          </c:extLst>
        </c:ser>
        <c:dLbls>
          <c:showLegendKey val="0"/>
          <c:showVal val="0"/>
          <c:showCatName val="0"/>
          <c:showSerName val="0"/>
          <c:showPercent val="0"/>
          <c:showBubbleSize val="0"/>
        </c:dLbls>
        <c:marker val="1"/>
        <c:smooth val="0"/>
        <c:axId val="72540928"/>
        <c:axId val="72542848"/>
      </c:lineChart>
      <c:catAx>
        <c:axId val="72540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542848"/>
        <c:crosses val="autoZero"/>
        <c:auto val="1"/>
        <c:lblAlgn val="ctr"/>
        <c:lblOffset val="100"/>
        <c:tickLblSkip val="1"/>
        <c:tickMarkSkip val="1"/>
        <c:noMultiLvlLbl val="0"/>
      </c:catAx>
      <c:valAx>
        <c:axId val="7254284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540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10.37</c:v>
                </c:pt>
                <c:pt idx="1">
                  <c:v>7.21</c:v>
                </c:pt>
                <c:pt idx="2">
                  <c:v>7.3</c:v>
                </c:pt>
                <c:pt idx="3">
                  <c:v>7.45</c:v>
                </c:pt>
                <c:pt idx="4">
                  <c:v>9.35</c:v>
                </c:pt>
              </c:numCache>
            </c:numRef>
          </c:val>
          <c:extLst xmlns:c16r2="http://schemas.microsoft.com/office/drawing/2015/06/chart">
            <c:ext xmlns:c16="http://schemas.microsoft.com/office/drawing/2014/chart" uri="{C3380CC4-5D6E-409C-BE32-E72D297353CC}">
              <c16:uniqueId val="{00000000-8FED-406E-B23A-BF83579985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43.8</c:v>
                </c:pt>
                <c:pt idx="1">
                  <c:v>48.19</c:v>
                </c:pt>
                <c:pt idx="2">
                  <c:v>50.92</c:v>
                </c:pt>
                <c:pt idx="3">
                  <c:v>53.49</c:v>
                </c:pt>
                <c:pt idx="4">
                  <c:v>30.49</c:v>
                </c:pt>
              </c:numCache>
            </c:numRef>
          </c:val>
          <c:extLst xmlns:c16r2="http://schemas.microsoft.com/office/drawing/2015/06/chart">
            <c:ext xmlns:c16="http://schemas.microsoft.com/office/drawing/2014/chart" uri="{C3380CC4-5D6E-409C-BE32-E72D297353CC}">
              <c16:uniqueId val="{00000001-8FED-406E-B23A-BF83579985CD}"/>
            </c:ext>
          </c:extLst>
        </c:ser>
        <c:dLbls>
          <c:showLegendKey val="0"/>
          <c:showVal val="0"/>
          <c:showCatName val="0"/>
          <c:showSerName val="0"/>
          <c:showPercent val="0"/>
          <c:showBubbleSize val="0"/>
        </c:dLbls>
        <c:gapWidth val="250"/>
        <c:overlap val="100"/>
        <c:axId val="150286720"/>
        <c:axId val="15028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7.14</c:v>
                </c:pt>
                <c:pt idx="1">
                  <c:v>0.45</c:v>
                </c:pt>
                <c:pt idx="2">
                  <c:v>3.78</c:v>
                </c:pt>
                <c:pt idx="3">
                  <c:v>-0.56000000000000005</c:v>
                </c:pt>
                <c:pt idx="4">
                  <c:v>-23.6</c:v>
                </c:pt>
              </c:numCache>
            </c:numRef>
          </c:val>
          <c:smooth val="0"/>
          <c:extLst xmlns:c16r2="http://schemas.microsoft.com/office/drawing/2015/06/chart">
            <c:ext xmlns:c16="http://schemas.microsoft.com/office/drawing/2014/chart" uri="{C3380CC4-5D6E-409C-BE32-E72D297353CC}">
              <c16:uniqueId val="{00000002-8FED-406E-B23A-BF83579985CD}"/>
            </c:ext>
          </c:extLst>
        </c:ser>
        <c:dLbls>
          <c:showLegendKey val="0"/>
          <c:showVal val="0"/>
          <c:showCatName val="0"/>
          <c:showSerName val="0"/>
          <c:showPercent val="0"/>
          <c:showBubbleSize val="0"/>
        </c:dLbls>
        <c:marker val="1"/>
        <c:smooth val="0"/>
        <c:axId val="150286720"/>
        <c:axId val="150288640"/>
      </c:lineChart>
      <c:catAx>
        <c:axId val="15028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288640"/>
        <c:crosses val="autoZero"/>
        <c:auto val="1"/>
        <c:lblAlgn val="ctr"/>
        <c:lblOffset val="100"/>
        <c:tickLblSkip val="1"/>
        <c:tickMarkSkip val="1"/>
        <c:noMultiLvlLbl val="0"/>
      </c:catAx>
      <c:valAx>
        <c:axId val="15028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28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12.68</c:v>
                </c:pt>
                <c:pt idx="2">
                  <c:v>#N/A</c:v>
                </c:pt>
                <c:pt idx="3">
                  <c:v>15.28</c:v>
                </c:pt>
                <c:pt idx="4">
                  <c:v>#N/A</c:v>
                </c:pt>
                <c:pt idx="5">
                  <c:v>12.35</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7C9-424C-916B-A2142210F9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7C9-424C-916B-A2142210F9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7C9-424C-916B-A2142210F9E8}"/>
            </c:ext>
          </c:extLst>
        </c:ser>
        <c:ser>
          <c:idx val="3"/>
          <c:order val="3"/>
          <c:tx>
            <c:strRef>
              <c:f>データシート!$A$30</c:f>
              <c:strCache>
                <c:ptCount val="1"/>
                <c:pt idx="0">
                  <c:v>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7C9-424C-916B-A2142210F9E8}"/>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0.17</c:v>
                </c:pt>
                <c:pt idx="4">
                  <c:v>#N/A</c:v>
                </c:pt>
                <c:pt idx="5">
                  <c:v>0.08</c:v>
                </c:pt>
                <c:pt idx="6">
                  <c:v>#N/A</c:v>
                </c:pt>
                <c:pt idx="7">
                  <c:v>0.13</c:v>
                </c:pt>
                <c:pt idx="8">
                  <c:v>#N/A</c:v>
                </c:pt>
                <c:pt idx="9">
                  <c:v>0</c:v>
                </c:pt>
              </c:numCache>
            </c:numRef>
          </c:val>
          <c:extLst xmlns:c16r2="http://schemas.microsoft.com/office/drawing/2015/06/chart">
            <c:ext xmlns:c16="http://schemas.microsoft.com/office/drawing/2014/chart" uri="{C3380CC4-5D6E-409C-BE32-E72D297353CC}">
              <c16:uniqueId val="{00000004-A7C9-424C-916B-A2142210F9E8}"/>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0.05</c:v>
                </c:pt>
                <c:pt idx="4">
                  <c:v>#N/A</c:v>
                </c:pt>
                <c:pt idx="5">
                  <c:v>0.03</c:v>
                </c:pt>
                <c:pt idx="6">
                  <c:v>#N/A</c:v>
                </c:pt>
                <c:pt idx="7">
                  <c:v>0.09</c:v>
                </c:pt>
                <c:pt idx="8">
                  <c:v>#N/A</c:v>
                </c:pt>
                <c:pt idx="9">
                  <c:v>0.03</c:v>
                </c:pt>
              </c:numCache>
            </c:numRef>
          </c:val>
          <c:extLst xmlns:c16r2="http://schemas.microsoft.com/office/drawing/2015/06/chart">
            <c:ext xmlns:c16="http://schemas.microsoft.com/office/drawing/2014/chart" uri="{C3380CC4-5D6E-409C-BE32-E72D297353CC}">
              <c16:uniqueId val="{00000005-A7C9-424C-916B-A2142210F9E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6-A7C9-424C-916B-A2142210F9E8}"/>
            </c:ext>
          </c:extLst>
        </c:ser>
        <c:ser>
          <c:idx val="7"/>
          <c:order val="7"/>
          <c:tx>
            <c:strRef>
              <c:f>データシート!$A$34</c:f>
              <c:strCache>
                <c:ptCount val="1"/>
                <c:pt idx="0">
                  <c:v>国民健康保険診療所事業特別会計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0.05</c:v>
                </c:pt>
                <c:pt idx="8">
                  <c:v>#N/A</c:v>
                </c:pt>
                <c:pt idx="9">
                  <c:v>0.08</c:v>
                </c:pt>
              </c:numCache>
            </c:numRef>
          </c:val>
          <c:extLst xmlns:c16r2="http://schemas.microsoft.com/office/drawing/2015/06/chart">
            <c:ext xmlns:c16="http://schemas.microsoft.com/office/drawing/2014/chart" uri="{C3380CC4-5D6E-409C-BE32-E72D297353CC}">
              <c16:uniqueId val="{00000007-A7C9-424C-916B-A2142210F9E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0.11</c:v>
                </c:pt>
                <c:pt idx="2">
                  <c:v>#N/A</c:v>
                </c:pt>
                <c:pt idx="3">
                  <c:v>0.44</c:v>
                </c:pt>
                <c:pt idx="4">
                  <c:v>#N/A</c:v>
                </c:pt>
                <c:pt idx="5">
                  <c:v>0.11</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8-A7C9-424C-916B-A2142210F9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10.37</c:v>
                </c:pt>
                <c:pt idx="2">
                  <c:v>#N/A</c:v>
                </c:pt>
                <c:pt idx="3">
                  <c:v>7.21</c:v>
                </c:pt>
                <c:pt idx="4">
                  <c:v>#N/A</c:v>
                </c:pt>
                <c:pt idx="5">
                  <c:v>7.3</c:v>
                </c:pt>
                <c:pt idx="6">
                  <c:v>#N/A</c:v>
                </c:pt>
                <c:pt idx="7">
                  <c:v>7.45</c:v>
                </c:pt>
                <c:pt idx="8">
                  <c:v>#N/A</c:v>
                </c:pt>
                <c:pt idx="9">
                  <c:v>9.34</c:v>
                </c:pt>
              </c:numCache>
            </c:numRef>
          </c:val>
          <c:extLst xmlns:c16r2="http://schemas.microsoft.com/office/drawing/2015/06/chart">
            <c:ext xmlns:c16="http://schemas.microsoft.com/office/drawing/2014/chart" uri="{C3380CC4-5D6E-409C-BE32-E72D297353CC}">
              <c16:uniqueId val="{00000009-A7C9-424C-916B-A2142210F9E8}"/>
            </c:ext>
          </c:extLst>
        </c:ser>
        <c:dLbls>
          <c:showLegendKey val="0"/>
          <c:showVal val="0"/>
          <c:showCatName val="0"/>
          <c:showSerName val="0"/>
          <c:showPercent val="0"/>
          <c:showBubbleSize val="0"/>
        </c:dLbls>
        <c:gapWidth val="150"/>
        <c:overlap val="100"/>
        <c:axId val="149931904"/>
        <c:axId val="149933440"/>
      </c:barChart>
      <c:catAx>
        <c:axId val="14993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933440"/>
        <c:crosses val="autoZero"/>
        <c:auto val="1"/>
        <c:lblAlgn val="ctr"/>
        <c:lblOffset val="100"/>
        <c:tickLblSkip val="1"/>
        <c:tickMarkSkip val="1"/>
        <c:noMultiLvlLbl val="0"/>
      </c:catAx>
      <c:valAx>
        <c:axId val="14993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931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405</c:v>
                </c:pt>
                <c:pt idx="5">
                  <c:v>499</c:v>
                </c:pt>
                <c:pt idx="8">
                  <c:v>472</c:v>
                </c:pt>
                <c:pt idx="11">
                  <c:v>422</c:v>
                </c:pt>
                <c:pt idx="14">
                  <c:v>442</c:v>
                </c:pt>
              </c:numCache>
            </c:numRef>
          </c:val>
          <c:extLst xmlns:c16r2="http://schemas.microsoft.com/office/drawing/2015/06/chart">
            <c:ext xmlns:c16="http://schemas.microsoft.com/office/drawing/2014/chart" uri="{C3380CC4-5D6E-409C-BE32-E72D297353CC}">
              <c16:uniqueId val="{00000000-7FF3-4EF3-AA34-4911946509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FF3-4EF3-AA34-4911946509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21</c:v>
                </c:pt>
                <c:pt idx="6">
                  <c:v>21</c:v>
                </c:pt>
                <c:pt idx="9">
                  <c:v>18</c:v>
                </c:pt>
                <c:pt idx="12">
                  <c:v>18</c:v>
                </c:pt>
              </c:numCache>
            </c:numRef>
          </c:val>
          <c:extLst xmlns:c16r2="http://schemas.microsoft.com/office/drawing/2015/06/chart">
            <c:ext xmlns:c16="http://schemas.microsoft.com/office/drawing/2014/chart" uri="{C3380CC4-5D6E-409C-BE32-E72D297353CC}">
              <c16:uniqueId val="{00000002-7FF3-4EF3-AA34-4911946509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3-7FF3-4EF3-AA34-4911946509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103</c:v>
                </c:pt>
                <c:pt idx="3">
                  <c:v>110</c:v>
                </c:pt>
                <c:pt idx="6">
                  <c:v>116</c:v>
                </c:pt>
                <c:pt idx="9">
                  <c:v>114</c:v>
                </c:pt>
                <c:pt idx="12">
                  <c:v>117</c:v>
                </c:pt>
              </c:numCache>
            </c:numRef>
          </c:val>
          <c:extLst xmlns:c16r2="http://schemas.microsoft.com/office/drawing/2015/06/chart">
            <c:ext xmlns:c16="http://schemas.microsoft.com/office/drawing/2014/chart" uri="{C3380CC4-5D6E-409C-BE32-E72D297353CC}">
              <c16:uniqueId val="{00000004-7FF3-4EF3-AA34-4911946509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FF3-4EF3-AA34-4911946509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FF3-4EF3-AA34-4911946509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433</c:v>
                </c:pt>
                <c:pt idx="3">
                  <c:v>462</c:v>
                </c:pt>
                <c:pt idx="6">
                  <c:v>520</c:v>
                </c:pt>
                <c:pt idx="9">
                  <c:v>455</c:v>
                </c:pt>
                <c:pt idx="12">
                  <c:v>461</c:v>
                </c:pt>
              </c:numCache>
            </c:numRef>
          </c:val>
          <c:extLst xmlns:c16r2="http://schemas.microsoft.com/office/drawing/2015/06/chart">
            <c:ext xmlns:c16="http://schemas.microsoft.com/office/drawing/2014/chart" uri="{C3380CC4-5D6E-409C-BE32-E72D297353CC}">
              <c16:uniqueId val="{00000007-7FF3-4EF3-AA34-49119465098C}"/>
            </c:ext>
          </c:extLst>
        </c:ser>
        <c:dLbls>
          <c:showLegendKey val="0"/>
          <c:showVal val="0"/>
          <c:showCatName val="0"/>
          <c:showSerName val="0"/>
          <c:showPercent val="0"/>
          <c:showBubbleSize val="0"/>
        </c:dLbls>
        <c:gapWidth val="100"/>
        <c:overlap val="100"/>
        <c:axId val="150446848"/>
        <c:axId val="150448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155</c:v>
                </c:pt>
                <c:pt idx="2">
                  <c:v>#N/A</c:v>
                </c:pt>
                <c:pt idx="3">
                  <c:v>#N/A</c:v>
                </c:pt>
                <c:pt idx="4">
                  <c:v>96</c:v>
                </c:pt>
                <c:pt idx="5">
                  <c:v>#N/A</c:v>
                </c:pt>
                <c:pt idx="6">
                  <c:v>#N/A</c:v>
                </c:pt>
                <c:pt idx="7">
                  <c:v>185</c:v>
                </c:pt>
                <c:pt idx="8">
                  <c:v>#N/A</c:v>
                </c:pt>
                <c:pt idx="9">
                  <c:v>#N/A</c:v>
                </c:pt>
                <c:pt idx="10">
                  <c:v>165</c:v>
                </c:pt>
                <c:pt idx="11">
                  <c:v>#N/A</c:v>
                </c:pt>
                <c:pt idx="12">
                  <c:v>#N/A</c:v>
                </c:pt>
                <c:pt idx="13">
                  <c:v>154</c:v>
                </c:pt>
                <c:pt idx="14">
                  <c:v>#N/A</c:v>
                </c:pt>
              </c:numCache>
            </c:numRef>
          </c:val>
          <c:smooth val="0"/>
          <c:extLst xmlns:c16r2="http://schemas.microsoft.com/office/drawing/2015/06/chart">
            <c:ext xmlns:c16="http://schemas.microsoft.com/office/drawing/2014/chart" uri="{C3380CC4-5D6E-409C-BE32-E72D297353CC}">
              <c16:uniqueId val="{00000008-7FF3-4EF3-AA34-49119465098C}"/>
            </c:ext>
          </c:extLst>
        </c:ser>
        <c:dLbls>
          <c:showLegendKey val="0"/>
          <c:showVal val="0"/>
          <c:showCatName val="0"/>
          <c:showSerName val="0"/>
          <c:showPercent val="0"/>
          <c:showBubbleSize val="0"/>
        </c:dLbls>
        <c:marker val="1"/>
        <c:smooth val="0"/>
        <c:axId val="150446848"/>
        <c:axId val="150448768"/>
      </c:lineChart>
      <c:catAx>
        <c:axId val="15044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448768"/>
        <c:crosses val="autoZero"/>
        <c:auto val="1"/>
        <c:lblAlgn val="ctr"/>
        <c:lblOffset val="100"/>
        <c:tickLblSkip val="1"/>
        <c:tickMarkSkip val="1"/>
        <c:noMultiLvlLbl val="0"/>
      </c:catAx>
      <c:valAx>
        <c:axId val="15044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44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4192</c:v>
                </c:pt>
                <c:pt idx="5">
                  <c:v>4156</c:v>
                </c:pt>
                <c:pt idx="8">
                  <c:v>3999</c:v>
                </c:pt>
                <c:pt idx="11">
                  <c:v>4549</c:v>
                </c:pt>
                <c:pt idx="14">
                  <c:v>4385</c:v>
                </c:pt>
              </c:numCache>
            </c:numRef>
          </c:val>
          <c:extLst xmlns:c16r2="http://schemas.microsoft.com/office/drawing/2015/06/chart">
            <c:ext xmlns:c16="http://schemas.microsoft.com/office/drawing/2014/chart" uri="{C3380CC4-5D6E-409C-BE32-E72D297353CC}">
              <c16:uniqueId val="{00000000-AD06-43A2-8B83-901837DCC4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1157</c:v>
                </c:pt>
                <c:pt idx="5">
                  <c:v>1194</c:v>
                </c:pt>
                <c:pt idx="8">
                  <c:v>1218</c:v>
                </c:pt>
                <c:pt idx="11">
                  <c:v>1206</c:v>
                </c:pt>
                <c:pt idx="14">
                  <c:v>1173</c:v>
                </c:pt>
              </c:numCache>
            </c:numRef>
          </c:val>
          <c:extLst xmlns:c16r2="http://schemas.microsoft.com/office/drawing/2015/06/chart">
            <c:ext xmlns:c16="http://schemas.microsoft.com/office/drawing/2014/chart" uri="{C3380CC4-5D6E-409C-BE32-E72D297353CC}">
              <c16:uniqueId val="{00000001-AD06-43A2-8B83-901837DCC4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2021</c:v>
                </c:pt>
                <c:pt idx="5">
                  <c:v>2074</c:v>
                </c:pt>
                <c:pt idx="8">
                  <c:v>2171</c:v>
                </c:pt>
                <c:pt idx="11">
                  <c:v>2268</c:v>
                </c:pt>
                <c:pt idx="14">
                  <c:v>2067</c:v>
                </c:pt>
              </c:numCache>
            </c:numRef>
          </c:val>
          <c:extLst xmlns:c16r2="http://schemas.microsoft.com/office/drawing/2015/06/chart">
            <c:ext xmlns:c16="http://schemas.microsoft.com/office/drawing/2014/chart" uri="{C3380CC4-5D6E-409C-BE32-E72D297353CC}">
              <c16:uniqueId val="{00000002-AD06-43A2-8B83-901837DCC4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D06-43A2-8B83-901837DCC4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D06-43A2-8B83-901837DCC4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18</c:v>
                </c:pt>
                <c:pt idx="12">
                  <c:v>18</c:v>
                </c:pt>
              </c:numCache>
            </c:numRef>
          </c:val>
          <c:extLst xmlns:c16r2="http://schemas.microsoft.com/office/drawing/2015/06/chart">
            <c:ext xmlns:c16="http://schemas.microsoft.com/office/drawing/2014/chart" uri="{C3380CC4-5D6E-409C-BE32-E72D297353CC}">
              <c16:uniqueId val="{00000005-AD06-43A2-8B83-901837DCC4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713</c:v>
                </c:pt>
                <c:pt idx="3">
                  <c:v>671</c:v>
                </c:pt>
                <c:pt idx="6">
                  <c:v>758</c:v>
                </c:pt>
                <c:pt idx="9">
                  <c:v>807</c:v>
                </c:pt>
                <c:pt idx="12">
                  <c:v>796</c:v>
                </c:pt>
              </c:numCache>
            </c:numRef>
          </c:val>
          <c:extLst xmlns:c16r2="http://schemas.microsoft.com/office/drawing/2015/06/chart">
            <c:ext xmlns:c16="http://schemas.microsoft.com/office/drawing/2014/chart" uri="{C3380CC4-5D6E-409C-BE32-E72D297353CC}">
              <c16:uniqueId val="{00000006-AD06-43A2-8B83-901837DCC4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7-AD06-43A2-8B83-901837DCC4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1430</c:v>
                </c:pt>
                <c:pt idx="3">
                  <c:v>1365</c:v>
                </c:pt>
                <c:pt idx="6">
                  <c:v>1339</c:v>
                </c:pt>
                <c:pt idx="9">
                  <c:v>1303</c:v>
                </c:pt>
                <c:pt idx="12">
                  <c:v>1300</c:v>
                </c:pt>
              </c:numCache>
            </c:numRef>
          </c:val>
          <c:extLst xmlns:c16r2="http://schemas.microsoft.com/office/drawing/2015/06/chart">
            <c:ext xmlns:c16="http://schemas.microsoft.com/office/drawing/2014/chart" uri="{C3380CC4-5D6E-409C-BE32-E72D297353CC}">
              <c16:uniqueId val="{00000008-AD06-43A2-8B83-901837DCC4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181</c:v>
                </c:pt>
                <c:pt idx="3">
                  <c:v>160</c:v>
                </c:pt>
                <c:pt idx="6">
                  <c:v>139</c:v>
                </c:pt>
                <c:pt idx="9">
                  <c:v>111</c:v>
                </c:pt>
                <c:pt idx="12">
                  <c:v>94</c:v>
                </c:pt>
              </c:numCache>
            </c:numRef>
          </c:val>
          <c:extLst xmlns:c16r2="http://schemas.microsoft.com/office/drawing/2015/06/chart">
            <c:ext xmlns:c16="http://schemas.microsoft.com/office/drawing/2014/chart" uri="{C3380CC4-5D6E-409C-BE32-E72D297353CC}">
              <c16:uniqueId val="{00000009-AD06-43A2-8B83-901837DCC4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4939</c:v>
                </c:pt>
                <c:pt idx="3">
                  <c:v>5596</c:v>
                </c:pt>
                <c:pt idx="6">
                  <c:v>5480</c:v>
                </c:pt>
                <c:pt idx="9">
                  <c:v>6478</c:v>
                </c:pt>
                <c:pt idx="12">
                  <c:v>6380</c:v>
                </c:pt>
              </c:numCache>
            </c:numRef>
          </c:val>
          <c:extLst xmlns:c16r2="http://schemas.microsoft.com/office/drawing/2015/06/chart">
            <c:ext xmlns:c16="http://schemas.microsoft.com/office/drawing/2014/chart" uri="{C3380CC4-5D6E-409C-BE32-E72D297353CC}">
              <c16:uniqueId val="{0000000A-AD06-43A2-8B83-901837DCC4E4}"/>
            </c:ext>
          </c:extLst>
        </c:ser>
        <c:dLbls>
          <c:showLegendKey val="0"/>
          <c:showVal val="0"/>
          <c:showCatName val="0"/>
          <c:showSerName val="0"/>
          <c:showPercent val="0"/>
          <c:showBubbleSize val="0"/>
        </c:dLbls>
        <c:gapWidth val="100"/>
        <c:overlap val="100"/>
        <c:axId val="135890432"/>
        <c:axId val="135892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369</c:v>
                </c:pt>
                <c:pt idx="5">
                  <c:v>#N/A</c:v>
                </c:pt>
                <c:pt idx="6">
                  <c:v>#N/A</c:v>
                </c:pt>
                <c:pt idx="7">
                  <c:v>328</c:v>
                </c:pt>
                <c:pt idx="8">
                  <c:v>#N/A</c:v>
                </c:pt>
                <c:pt idx="9">
                  <c:v>#N/A</c:v>
                </c:pt>
                <c:pt idx="10">
                  <c:v>694</c:v>
                </c:pt>
                <c:pt idx="11">
                  <c:v>#N/A</c:v>
                </c:pt>
                <c:pt idx="12">
                  <c:v>#N/A</c:v>
                </c:pt>
                <c:pt idx="13">
                  <c:v>962</c:v>
                </c:pt>
                <c:pt idx="14">
                  <c:v>#N/A</c:v>
                </c:pt>
              </c:numCache>
            </c:numRef>
          </c:val>
          <c:smooth val="0"/>
          <c:extLst xmlns:c16r2="http://schemas.microsoft.com/office/drawing/2015/06/chart">
            <c:ext xmlns:c16="http://schemas.microsoft.com/office/drawing/2014/chart" uri="{C3380CC4-5D6E-409C-BE32-E72D297353CC}">
              <c16:uniqueId val="{0000000B-AD06-43A2-8B83-901837DCC4E4}"/>
            </c:ext>
          </c:extLst>
        </c:ser>
        <c:dLbls>
          <c:showLegendKey val="0"/>
          <c:showVal val="0"/>
          <c:showCatName val="0"/>
          <c:showSerName val="0"/>
          <c:showPercent val="0"/>
          <c:showBubbleSize val="0"/>
        </c:dLbls>
        <c:marker val="1"/>
        <c:smooth val="0"/>
        <c:axId val="135890432"/>
        <c:axId val="135892352"/>
      </c:lineChart>
      <c:catAx>
        <c:axId val="13589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892352"/>
        <c:crosses val="autoZero"/>
        <c:auto val="1"/>
        <c:lblAlgn val="ctr"/>
        <c:lblOffset val="100"/>
        <c:tickLblSkip val="1"/>
        <c:tickMarkSkip val="1"/>
        <c:noMultiLvlLbl val="0"/>
      </c:catAx>
      <c:valAx>
        <c:axId val="13589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89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1330</c:v>
                </c:pt>
                <c:pt idx="1">
                  <c:v>1322</c:v>
                </c:pt>
                <c:pt idx="2">
                  <c:v>724</c:v>
                </c:pt>
              </c:numCache>
            </c:numRef>
          </c:val>
          <c:extLst xmlns:c16r2="http://schemas.microsoft.com/office/drawing/2015/06/chart">
            <c:ext xmlns:c16="http://schemas.microsoft.com/office/drawing/2014/chart" uri="{C3380CC4-5D6E-409C-BE32-E72D297353CC}">
              <c16:uniqueId val="{00000000-D2EB-4BCA-B754-BF19005F39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392</c:v>
                </c:pt>
                <c:pt idx="1">
                  <c:v>472</c:v>
                </c:pt>
                <c:pt idx="2">
                  <c:v>527</c:v>
                </c:pt>
              </c:numCache>
            </c:numRef>
          </c:val>
          <c:extLst xmlns:c16r2="http://schemas.microsoft.com/office/drawing/2015/06/chart">
            <c:ext xmlns:c16="http://schemas.microsoft.com/office/drawing/2014/chart" uri="{C3380CC4-5D6E-409C-BE32-E72D297353CC}">
              <c16:uniqueId val="{00000001-D2EB-4BCA-B754-BF19005F39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406</c:v>
                </c:pt>
                <c:pt idx="1">
                  <c:v>422</c:v>
                </c:pt>
                <c:pt idx="2">
                  <c:v>756</c:v>
                </c:pt>
              </c:numCache>
            </c:numRef>
          </c:val>
          <c:extLst xmlns:c16r2="http://schemas.microsoft.com/office/drawing/2015/06/chart">
            <c:ext xmlns:c16="http://schemas.microsoft.com/office/drawing/2014/chart" uri="{C3380CC4-5D6E-409C-BE32-E72D297353CC}">
              <c16:uniqueId val="{00000002-D2EB-4BCA-B754-BF19005F397E}"/>
            </c:ext>
          </c:extLst>
        </c:ser>
        <c:dLbls>
          <c:showLegendKey val="0"/>
          <c:showVal val="0"/>
          <c:showCatName val="0"/>
          <c:showSerName val="0"/>
          <c:showPercent val="0"/>
          <c:showBubbleSize val="0"/>
        </c:dLbls>
        <c:gapWidth val="120"/>
        <c:overlap val="100"/>
        <c:axId val="150842368"/>
        <c:axId val="150848256"/>
      </c:barChart>
      <c:catAx>
        <c:axId val="15084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0848256"/>
        <c:crosses val="autoZero"/>
        <c:auto val="1"/>
        <c:lblAlgn val="ctr"/>
        <c:lblOffset val="100"/>
        <c:tickLblSkip val="1"/>
        <c:tickMarkSkip val="1"/>
        <c:noMultiLvlLbl val="0"/>
      </c:catAx>
      <c:valAx>
        <c:axId val="150848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084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今後、診療所建替え事業、白井川地区コミュニティセンター改修事業、給食センター建替えなど大型事業があることから、償還金は増加傾向になると考えられる。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過疎対策事業債や辺地対策事業債などの交付税算入率の高い起債の借入れにより、実質公債比率を抑えるとともに、緊急度・住民ニーズを的確に把握した事業の選択により、起債に大きく頼ることなく財政運営に努めて行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将来負担比率の増加については、財政調整基金</a:t>
          </a:r>
          <a:r>
            <a:rPr kumimoji="1" lang="ja-JP" altLang="en-US" sz="1400" b="0" i="0" baseline="0">
              <a:solidFill>
                <a:schemeClr val="dk1"/>
              </a:solidFill>
              <a:effectLst/>
              <a:latin typeface="+mn-lt"/>
              <a:ea typeface="+mn-ea"/>
              <a:cs typeface="+mn-cs"/>
            </a:rPr>
            <a:t>を取崩して、組替えを行ったこと</a:t>
          </a:r>
          <a:r>
            <a:rPr kumimoji="1" lang="ja-JP" altLang="ja-JP" sz="1400" b="0" i="0" baseline="0">
              <a:solidFill>
                <a:schemeClr val="dk1"/>
              </a:solidFill>
              <a:effectLst/>
              <a:latin typeface="+mn-lt"/>
              <a:ea typeface="+mn-ea"/>
              <a:cs typeface="+mn-cs"/>
            </a:rPr>
            <a:t>により充当可能基金残高が</a:t>
          </a:r>
          <a:r>
            <a:rPr kumimoji="1" lang="ja-JP" altLang="en-US" sz="1400" b="0" i="0" baseline="0">
              <a:solidFill>
                <a:schemeClr val="dk1"/>
              </a:solidFill>
              <a:effectLst/>
              <a:latin typeface="+mn-lt"/>
              <a:ea typeface="+mn-ea"/>
              <a:cs typeface="+mn-cs"/>
            </a:rPr>
            <a:t>減少</a:t>
          </a:r>
          <a:r>
            <a:rPr kumimoji="1" lang="ja-JP" altLang="ja-JP" sz="1400" b="0" i="0" baseline="0">
              <a:solidFill>
                <a:schemeClr val="dk1"/>
              </a:solidFill>
              <a:effectLst/>
              <a:latin typeface="+mn-lt"/>
              <a:ea typeface="+mn-ea"/>
              <a:cs typeface="+mn-cs"/>
            </a:rPr>
            <a:t>しているためなどが考えられる。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今後も後世へ過大な財政負担になることのないように、行財政改革に積極的に取り組み、財政の健全化を図る。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北海道黒松内町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定めている決算剰余金の２分の１を下らない額９，２００万円を財政調整基金に積立てた一方、今後、必要となりうる公共施設の大規模補修費用に充てるため、公共施設等整備基金を造成し、その財源として財政調整基金から３億円を組替えした。また、診療所の建て替え費用に充てるため、国民健康保険診療所基金に１．９億円を財政調整基金から積替えした等により、基金全体としては２．１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短期的にはふるさと納税が増加傾向にあるため「ブナ北限の里づくり基金」への積立額が増加する予定だが、厳しい財政状況が続いていることから、積立額以上に取崩し額が大きく、減少傾向が続く見込み。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・公共施設等整備基金：公共施設の整備及び解体に要する資金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・ブナ北限の里づくり基金：自然環境の保全、優良景観の保全及び創造、子どもの健全な育成、高齢者及び障がい者の支援並びに協同の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まちづくりの推進、交流・定住・移住及び２地域居住に関する事業の推進、医療、保健及び福祉を担う職員の養成及び確保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・公共施設等整備基金：今後、白井川地区コミュニティセンター整備事業など大規模な公共施設等の大規模改修等に充てるため、基金を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・ブナ北限の里づくり基金：ふるさと納税３，５００万円を積み立てたことによる増加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公共施設等整備基金：白井川地区コミュニティセンター整備事業</a:t>
          </a:r>
          <a:r>
            <a:rPr kumimoji="1" lang="ja-JP" altLang="en-US" sz="1300">
              <a:solidFill>
                <a:schemeClr val="dk1"/>
              </a:solidFill>
              <a:effectLst/>
              <a:latin typeface="+mn-lt"/>
              <a:ea typeface="+mn-ea"/>
              <a:cs typeface="+mn-cs"/>
            </a:rPr>
            <a:t>や学校給食センター改修事業</a:t>
          </a:r>
          <a:r>
            <a:rPr kumimoji="1" lang="ja-JP" altLang="ja-JP" sz="1300">
              <a:solidFill>
                <a:schemeClr val="dk1"/>
              </a:solidFill>
              <a:effectLst/>
              <a:latin typeface="+mn-lt"/>
              <a:ea typeface="+mn-ea"/>
              <a:cs typeface="+mn-cs"/>
            </a:rPr>
            <a:t>などに充てるため、</a:t>
          </a:r>
          <a:r>
            <a:rPr kumimoji="1" lang="ja-JP" altLang="en-US" sz="1300">
              <a:solidFill>
                <a:schemeClr val="dk1"/>
              </a:solidFill>
              <a:effectLst/>
              <a:latin typeface="+mn-lt"/>
              <a:ea typeface="+mn-ea"/>
              <a:cs typeface="+mn-cs"/>
            </a:rPr>
            <a:t>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公共施設等整備基金の造成や</a:t>
          </a:r>
          <a:r>
            <a:rPr kumimoji="1" lang="ja-JP" altLang="ja-JP" sz="1300">
              <a:solidFill>
                <a:schemeClr val="dk1"/>
              </a:solidFill>
              <a:effectLst/>
              <a:latin typeface="+mn-lt"/>
              <a:ea typeface="+mn-ea"/>
              <a:cs typeface="+mn-cs"/>
            </a:rPr>
            <a:t>国民健康保険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診療所基金へ積み立てるための組替えによる減少。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厳しい財政状況が続いていることから、減少傾向が続く見込み。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今後の計画的な起債償還に充てるため、５，４００万円積立てたことによる増加。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起債償還が平成３３年度にピークを迎えるが、償還額が年々増加しているため、それに充てるため減少する見込み。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2,904
2,899
345.65
4,784,715
4,559,919
222,068
2,375,194
6,379,764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■財政力指数：０．１３</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指数の変動は横ばいで、人口の減少、少子高齢化に加え、本町の基幹産業である農業経営も低迷するなど、財政基盤が弱く、類似団体平均である０．２</a:t>
          </a:r>
          <a:r>
            <a:rPr kumimoji="1" lang="ja-JP" altLang="en-US" sz="1300" b="0" i="0" baseline="0">
              <a:solidFill>
                <a:schemeClr val="dk1"/>
              </a:solidFill>
              <a:effectLst/>
              <a:latin typeface="+mn-lt"/>
              <a:ea typeface="+mn-ea"/>
              <a:cs typeface="+mn-cs"/>
            </a:rPr>
            <a:t>１</a:t>
          </a:r>
          <a:r>
            <a:rPr kumimoji="1" lang="ja-JP" altLang="ja-JP" sz="1300" b="0" i="0" baseline="0">
              <a:solidFill>
                <a:schemeClr val="dk1"/>
              </a:solidFill>
              <a:effectLst/>
              <a:latin typeface="+mn-lt"/>
              <a:ea typeface="+mn-ea"/>
              <a:cs typeface="+mn-cs"/>
            </a:rPr>
            <a:t>を下回っている。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事務事業等歳出の徹底的な見直しを実施するとともに、活力あるまちづくりを展開しつつ、行政の効率化に努めることにより財政の健全化を図る。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140970</xdr:rowOff>
    </xdr:to>
    <xdr:cxnSp macro="">
      <xdr:nvCxnSpPr>
        <xdr:cNvPr id="68" name="直線コネクタ 67"/>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149013</xdr:rowOff>
    </xdr:to>
    <xdr:cxnSp macro="">
      <xdr:nvCxnSpPr>
        <xdr:cNvPr id="71" name="直線コネクタ 70"/>
        <xdr:cNvCxnSpPr/>
      </xdr:nvCxnSpPr>
      <xdr:spPr>
        <a:xfrm flipV="1">
          <a:off x="3225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149013</xdr:rowOff>
    </xdr:to>
    <xdr:cxnSp macro="">
      <xdr:nvCxnSpPr>
        <xdr:cNvPr id="77" name="直線コネクタ 76"/>
        <xdr:cNvCxnSpPr/>
      </xdr:nvCxnSpPr>
      <xdr:spPr>
        <a:xfrm>
          <a:off x="1447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7" name="楕円 86"/>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157497</xdr:rowOff>
    </xdr:from>
    <xdr:ext cx="762000" cy="259045"/>
    <xdr:sp macro="" textlink="">
      <xdr:nvSpPr>
        <xdr:cNvPr id="88"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■経常収支比率：８</a:t>
          </a:r>
          <a:r>
            <a:rPr kumimoji="1" lang="ja-JP" altLang="en-US" sz="1300" b="0" i="0" baseline="0">
              <a:solidFill>
                <a:schemeClr val="dk1"/>
              </a:solidFill>
              <a:effectLst/>
              <a:latin typeface="+mn-lt"/>
              <a:ea typeface="+mn-ea"/>
              <a:cs typeface="+mn-cs"/>
            </a:rPr>
            <a:t>２</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３</a:t>
          </a:r>
          <a:r>
            <a:rPr kumimoji="1"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指数の変動は下落傾向</a:t>
          </a:r>
          <a:r>
            <a:rPr kumimoji="1" lang="ja-JP" altLang="en-US" sz="1300" b="0" i="0" baseline="0">
              <a:solidFill>
                <a:schemeClr val="dk1"/>
              </a:solidFill>
              <a:effectLst/>
              <a:latin typeface="+mn-lt"/>
              <a:ea typeface="+mn-ea"/>
              <a:cs typeface="+mn-cs"/>
            </a:rPr>
            <a:t>にあり</a:t>
          </a:r>
          <a:r>
            <a:rPr kumimoji="1" lang="ja-JP" altLang="ja-JP" sz="1300" b="0" i="0" baseline="0">
              <a:solidFill>
                <a:schemeClr val="dk1"/>
              </a:solidFill>
              <a:effectLst/>
              <a:latin typeface="+mn-lt"/>
              <a:ea typeface="+mn-ea"/>
              <a:cs typeface="+mn-cs"/>
            </a:rPr>
            <a:t>、類似団体平均である</a:t>
          </a:r>
          <a:r>
            <a:rPr kumimoji="1" lang="ja-JP" altLang="en-US" sz="1300" b="0" i="0" baseline="0">
              <a:solidFill>
                <a:schemeClr val="dk1"/>
              </a:solidFill>
              <a:effectLst/>
              <a:latin typeface="+mn-lt"/>
              <a:ea typeface="+mn-ea"/>
              <a:cs typeface="+mn-cs"/>
            </a:rPr>
            <a:t>８７</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９</a:t>
          </a:r>
          <a:r>
            <a:rPr kumimoji="1" lang="ja-JP" altLang="ja-JP" sz="1300" b="0" i="0" baseline="0">
              <a:solidFill>
                <a:schemeClr val="dk1"/>
              </a:solidFill>
              <a:effectLst/>
              <a:latin typeface="+mn-lt"/>
              <a:ea typeface="+mn-ea"/>
              <a:cs typeface="+mn-cs"/>
            </a:rPr>
            <a:t>％を下回っている。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今後も</a:t>
          </a:r>
          <a:r>
            <a:rPr kumimoji="1" lang="ja-JP" altLang="ja-JP" sz="1300" b="0" i="0" baseline="0">
              <a:solidFill>
                <a:schemeClr val="dk1"/>
              </a:solidFill>
              <a:effectLst/>
              <a:latin typeface="+mn-lt"/>
              <a:ea typeface="+mn-ea"/>
              <a:cs typeface="+mn-cs"/>
            </a:rPr>
            <a:t>、事務事業等歳出の徹底的な見直しを実施するとともに、</a:t>
          </a:r>
          <a:r>
            <a:rPr kumimoji="1" lang="ja-JP" altLang="en-US" sz="1300" b="0" i="0" baseline="0">
              <a:solidFill>
                <a:schemeClr val="dk1"/>
              </a:solidFill>
              <a:effectLst/>
              <a:latin typeface="+mn-lt"/>
              <a:ea typeface="+mn-ea"/>
              <a:cs typeface="+mn-cs"/>
            </a:rPr>
            <a:t>全ての事務事業の優先度を厳しく点検し、優先度の低い事務事業について計画的に廃止・縮小を進め、</a:t>
          </a:r>
          <a:r>
            <a:rPr kumimoji="1" lang="ja-JP" altLang="ja-JP" sz="1300" b="0" i="0" baseline="0">
              <a:solidFill>
                <a:schemeClr val="dk1"/>
              </a:solidFill>
              <a:effectLst/>
              <a:latin typeface="+mn-lt"/>
              <a:ea typeface="+mn-ea"/>
              <a:cs typeface="+mn-cs"/>
            </a:rPr>
            <a:t>行政の効率化に努めることにより財政の健全化を図る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118999</xdr:rowOff>
    </xdr:from>
    <xdr:to>
      <xdr:col>23</xdr:col>
      <xdr:colOff>133350</xdr:colOff>
      <xdr:row>64</xdr:row>
      <xdr:rowOff>150368</xdr:rowOff>
    </xdr:to>
    <xdr:cxnSp macro="">
      <xdr:nvCxnSpPr>
        <xdr:cNvPr id="129" name="直線コネクタ 128"/>
        <xdr:cNvCxnSpPr/>
      </xdr:nvCxnSpPr>
      <xdr:spPr>
        <a:xfrm flipV="1">
          <a:off x="4114800" y="11091799"/>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150368</xdr:rowOff>
    </xdr:from>
    <xdr:to>
      <xdr:col>19</xdr:col>
      <xdr:colOff>133350</xdr:colOff>
      <xdr:row>65</xdr:row>
      <xdr:rowOff>15113</xdr:rowOff>
    </xdr:to>
    <xdr:cxnSp macro="">
      <xdr:nvCxnSpPr>
        <xdr:cNvPr id="132" name="直線コネクタ 131"/>
        <xdr:cNvCxnSpPr/>
      </xdr:nvCxnSpPr>
      <xdr:spPr>
        <a:xfrm flipV="1">
          <a:off x="3225800" y="111231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65</xdr:row>
      <xdr:rowOff>15113</xdr:rowOff>
    </xdr:to>
    <xdr:cxnSp macro="">
      <xdr:nvCxnSpPr>
        <xdr:cNvPr id="135" name="直線コネクタ 134"/>
        <xdr:cNvCxnSpPr/>
      </xdr:nvCxnSpPr>
      <xdr:spPr>
        <a:xfrm>
          <a:off x="2336800" y="1110386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131064</xdr:rowOff>
    </xdr:to>
    <xdr:cxnSp macro="">
      <xdr:nvCxnSpPr>
        <xdr:cNvPr id="138" name="直線コネクタ 137"/>
        <xdr:cNvCxnSpPr/>
      </xdr:nvCxnSpPr>
      <xdr:spPr>
        <a:xfrm>
          <a:off x="1447800" y="110363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68199</xdr:rowOff>
    </xdr:from>
    <xdr:to>
      <xdr:col>23</xdr:col>
      <xdr:colOff>184150</xdr:colOff>
      <xdr:row>64</xdr:row>
      <xdr:rowOff>169799</xdr:rowOff>
    </xdr:to>
    <xdr:sp macro="" textlink="">
      <xdr:nvSpPr>
        <xdr:cNvPr id="148" name="楕円 147"/>
        <xdr:cNvSpPr/>
      </xdr:nvSpPr>
      <xdr:spPr>
        <a:xfrm>
          <a:off x="4902200" y="110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84726</xdr:rowOff>
    </xdr:from>
    <xdr:ext cx="762000" cy="259045"/>
    <xdr:sp macro="" textlink="">
      <xdr:nvSpPr>
        <xdr:cNvPr id="149" name="財政構造の弾力性該当値テキスト"/>
        <xdr:cNvSpPr txBox="1"/>
      </xdr:nvSpPr>
      <xdr:spPr>
        <a:xfrm>
          <a:off x="5041900" y="108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0" name="楕円 149"/>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39895</xdr:rowOff>
    </xdr:from>
    <xdr:ext cx="736600" cy="259045"/>
    <xdr:sp macro="" textlink="">
      <xdr:nvSpPr>
        <xdr:cNvPr id="151" name="テキスト ボックス 150"/>
        <xdr:cNvSpPr txBox="1"/>
      </xdr:nvSpPr>
      <xdr:spPr>
        <a:xfrm>
          <a:off x="3733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135763</xdr:rowOff>
    </xdr:from>
    <xdr:to>
      <xdr:col>15</xdr:col>
      <xdr:colOff>133350</xdr:colOff>
      <xdr:row>65</xdr:row>
      <xdr:rowOff>65913</xdr:rowOff>
    </xdr:to>
    <xdr:sp macro="" textlink="">
      <xdr:nvSpPr>
        <xdr:cNvPr id="152" name="楕円 151"/>
        <xdr:cNvSpPr/>
      </xdr:nvSpPr>
      <xdr:spPr>
        <a:xfrm>
          <a:off x="31750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50690</xdr:rowOff>
    </xdr:from>
    <xdr:ext cx="762000" cy="259045"/>
    <xdr:sp macro="" textlink="">
      <xdr:nvSpPr>
        <xdr:cNvPr id="153" name="テキスト ボックス 152"/>
        <xdr:cNvSpPr txBox="1"/>
      </xdr:nvSpPr>
      <xdr:spPr>
        <a:xfrm>
          <a:off x="2844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4" name="楕円 153"/>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55" name="テキスト ボックス 154"/>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6" name="楕円 155"/>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57" name="テキスト ボックス 156"/>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■人口１人当たり人件費・物件費決算額：４</a:t>
          </a:r>
          <a:r>
            <a:rPr kumimoji="1" lang="ja-JP" altLang="en-US" sz="1100" b="0" i="0" baseline="0">
              <a:solidFill>
                <a:schemeClr val="dk1"/>
              </a:solidFill>
              <a:effectLst/>
              <a:latin typeface="+mn-lt"/>
              <a:ea typeface="+mn-ea"/>
              <a:cs typeface="+mn-cs"/>
            </a:rPr>
            <a:t>６４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２４１</a:t>
          </a:r>
          <a:r>
            <a:rPr kumimoji="1" lang="ja-JP" altLang="ja-JP" sz="1100" b="0" i="0" baseline="0">
              <a:solidFill>
                <a:schemeClr val="dk1"/>
              </a:solidFill>
              <a:effectLst/>
              <a:latin typeface="+mn-lt"/>
              <a:ea typeface="+mn-ea"/>
              <a:cs typeface="+mn-cs"/>
            </a:rPr>
            <a:t>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類似団体平均である</a:t>
          </a:r>
          <a:r>
            <a:rPr kumimoji="1" lang="ja-JP" altLang="en-US" sz="1300" b="0" i="0" baseline="0">
              <a:solidFill>
                <a:schemeClr val="dk1"/>
              </a:solidFill>
              <a:effectLst/>
              <a:latin typeface="+mn-lt"/>
              <a:ea typeface="+mn-ea"/>
              <a:cs typeface="+mn-cs"/>
            </a:rPr>
            <a:t>５０４</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１８０</a:t>
          </a:r>
          <a:r>
            <a:rPr kumimoji="1" lang="ja-JP" altLang="ja-JP" sz="1300" b="0" i="0" baseline="0">
              <a:solidFill>
                <a:schemeClr val="dk1"/>
              </a:solidFill>
              <a:effectLst/>
              <a:latin typeface="+mn-lt"/>
              <a:ea typeface="+mn-ea"/>
              <a:cs typeface="+mn-cs"/>
            </a:rPr>
            <a:t>円と比較して若干下回っている。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昨年度と比較すると人口１人当たり人件費・物件費等決算額は高くなっている。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要因としては人口減少により１人当たりの決算額が高くなったと考えられる。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人件費・物件費については類似団体の平均を下回っているが、今後も行政の効率化に努め財政力の健全化を図る。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35888</xdr:rowOff>
    </xdr:from>
    <xdr:to>
      <xdr:col>23</xdr:col>
      <xdr:colOff>133350</xdr:colOff>
      <xdr:row>82</xdr:row>
      <xdr:rowOff>46242</xdr:rowOff>
    </xdr:to>
    <xdr:cxnSp macro="">
      <xdr:nvCxnSpPr>
        <xdr:cNvPr id="189" name="直線コネクタ 188"/>
        <xdr:cNvCxnSpPr/>
      </xdr:nvCxnSpPr>
      <xdr:spPr>
        <a:xfrm>
          <a:off x="4114800" y="14094788"/>
          <a:ext cx="838200" cy="1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31019</xdr:rowOff>
    </xdr:from>
    <xdr:ext cx="762000" cy="259045"/>
    <xdr:sp macro="" textlink="">
      <xdr:nvSpPr>
        <xdr:cNvPr id="190" name="人件費・物件費等の状況平均値テキスト"/>
        <xdr:cNvSpPr txBox="1"/>
      </xdr:nvSpPr>
      <xdr:spPr>
        <a:xfrm>
          <a:off x="5041900" y="1408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24857</xdr:rowOff>
    </xdr:from>
    <xdr:to>
      <xdr:col>19</xdr:col>
      <xdr:colOff>133350</xdr:colOff>
      <xdr:row>82</xdr:row>
      <xdr:rowOff>35888</xdr:rowOff>
    </xdr:to>
    <xdr:cxnSp macro="">
      <xdr:nvCxnSpPr>
        <xdr:cNvPr id="192" name="直線コネクタ 191"/>
        <xdr:cNvCxnSpPr/>
      </xdr:nvCxnSpPr>
      <xdr:spPr>
        <a:xfrm>
          <a:off x="3225800" y="14083757"/>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14811</xdr:rowOff>
    </xdr:from>
    <xdr:to>
      <xdr:col>15</xdr:col>
      <xdr:colOff>82550</xdr:colOff>
      <xdr:row>82</xdr:row>
      <xdr:rowOff>24857</xdr:rowOff>
    </xdr:to>
    <xdr:cxnSp macro="">
      <xdr:nvCxnSpPr>
        <xdr:cNvPr id="195" name="直線コネクタ 194"/>
        <xdr:cNvCxnSpPr/>
      </xdr:nvCxnSpPr>
      <xdr:spPr>
        <a:xfrm>
          <a:off x="2336800" y="14073711"/>
          <a:ext cx="8890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171321</xdr:rowOff>
    </xdr:from>
    <xdr:to>
      <xdr:col>11</xdr:col>
      <xdr:colOff>31750</xdr:colOff>
      <xdr:row>82</xdr:row>
      <xdr:rowOff>14811</xdr:rowOff>
    </xdr:to>
    <xdr:cxnSp macro="">
      <xdr:nvCxnSpPr>
        <xdr:cNvPr id="198" name="直線コネクタ 197"/>
        <xdr:cNvCxnSpPr/>
      </xdr:nvCxnSpPr>
      <xdr:spPr>
        <a:xfrm>
          <a:off x="1447800" y="14058771"/>
          <a:ext cx="8890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166892</xdr:rowOff>
    </xdr:from>
    <xdr:to>
      <xdr:col>23</xdr:col>
      <xdr:colOff>184150</xdr:colOff>
      <xdr:row>82</xdr:row>
      <xdr:rowOff>97042</xdr:rowOff>
    </xdr:to>
    <xdr:sp macro="" textlink="">
      <xdr:nvSpPr>
        <xdr:cNvPr id="208" name="楕円 207"/>
        <xdr:cNvSpPr/>
      </xdr:nvSpPr>
      <xdr:spPr>
        <a:xfrm>
          <a:off x="4902200" y="1405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88169</xdr:rowOff>
    </xdr:from>
    <xdr:ext cx="762000" cy="259045"/>
    <xdr:sp macro="" textlink="">
      <xdr:nvSpPr>
        <xdr:cNvPr id="209" name="人件費・物件費等の状況該当値テキスト"/>
        <xdr:cNvSpPr txBox="1"/>
      </xdr:nvSpPr>
      <xdr:spPr>
        <a:xfrm>
          <a:off x="5041900" y="1397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156538</xdr:rowOff>
    </xdr:from>
    <xdr:to>
      <xdr:col>19</xdr:col>
      <xdr:colOff>184150</xdr:colOff>
      <xdr:row>82</xdr:row>
      <xdr:rowOff>86688</xdr:rowOff>
    </xdr:to>
    <xdr:sp macro="" textlink="">
      <xdr:nvSpPr>
        <xdr:cNvPr id="210" name="楕円 209"/>
        <xdr:cNvSpPr/>
      </xdr:nvSpPr>
      <xdr:spPr>
        <a:xfrm>
          <a:off x="4064000" y="1404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96865</xdr:rowOff>
    </xdr:from>
    <xdr:ext cx="736600" cy="259045"/>
    <xdr:sp macro="" textlink="">
      <xdr:nvSpPr>
        <xdr:cNvPr id="211" name="テキスト ボックス 210"/>
        <xdr:cNvSpPr txBox="1"/>
      </xdr:nvSpPr>
      <xdr:spPr>
        <a:xfrm>
          <a:off x="3733800" y="13812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145507</xdr:rowOff>
    </xdr:from>
    <xdr:to>
      <xdr:col>15</xdr:col>
      <xdr:colOff>133350</xdr:colOff>
      <xdr:row>82</xdr:row>
      <xdr:rowOff>75657</xdr:rowOff>
    </xdr:to>
    <xdr:sp macro="" textlink="">
      <xdr:nvSpPr>
        <xdr:cNvPr id="212" name="楕円 211"/>
        <xdr:cNvSpPr/>
      </xdr:nvSpPr>
      <xdr:spPr>
        <a:xfrm>
          <a:off x="3175000" y="140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85834</xdr:rowOff>
    </xdr:from>
    <xdr:ext cx="762000" cy="259045"/>
    <xdr:sp macro="" textlink="">
      <xdr:nvSpPr>
        <xdr:cNvPr id="213" name="テキスト ボックス 212"/>
        <xdr:cNvSpPr txBox="1"/>
      </xdr:nvSpPr>
      <xdr:spPr>
        <a:xfrm>
          <a:off x="2844800" y="138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135461</xdr:rowOff>
    </xdr:from>
    <xdr:to>
      <xdr:col>11</xdr:col>
      <xdr:colOff>82550</xdr:colOff>
      <xdr:row>82</xdr:row>
      <xdr:rowOff>65611</xdr:rowOff>
    </xdr:to>
    <xdr:sp macro="" textlink="">
      <xdr:nvSpPr>
        <xdr:cNvPr id="214" name="楕円 213"/>
        <xdr:cNvSpPr/>
      </xdr:nvSpPr>
      <xdr:spPr>
        <a:xfrm>
          <a:off x="2286000" y="140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75788</xdr:rowOff>
    </xdr:from>
    <xdr:ext cx="762000" cy="259045"/>
    <xdr:sp macro="" textlink="">
      <xdr:nvSpPr>
        <xdr:cNvPr id="215" name="テキスト ボックス 214"/>
        <xdr:cNvSpPr txBox="1"/>
      </xdr:nvSpPr>
      <xdr:spPr>
        <a:xfrm>
          <a:off x="1955800" y="1379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16" name="楕円 215"/>
        <xdr:cNvSpPr/>
      </xdr:nvSpPr>
      <xdr:spPr>
        <a:xfrm>
          <a:off x="1397000" y="1400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60848</xdr:rowOff>
    </xdr:from>
    <xdr:ext cx="762000" cy="259045"/>
    <xdr:sp macro="" textlink="">
      <xdr:nvSpPr>
        <xdr:cNvPr id="217" name="テキスト ボックス 216"/>
        <xdr:cNvSpPr txBox="1"/>
      </xdr:nvSpPr>
      <xdr:spPr>
        <a:xfrm>
          <a:off x="1066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ここ３年間は指数の変動はほぼ横ばいで推移している。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東日本大震災復興財源のための国家公務員給与の減額に応じ、本町でも平成２５年７月から４．８～５％の削減を行っていたが、平成２６年３月で独自削減終了したことにより類似団体平均９４．</a:t>
          </a:r>
          <a:r>
            <a:rPr kumimoji="1" lang="ja-JP" altLang="en-US" sz="1300" b="0" i="0" baseline="0">
              <a:solidFill>
                <a:schemeClr val="dk1"/>
              </a:solidFill>
              <a:effectLst/>
              <a:latin typeface="+mn-lt"/>
              <a:ea typeface="+mn-ea"/>
              <a:cs typeface="+mn-cs"/>
            </a:rPr>
            <a:t>０</a:t>
          </a:r>
          <a:r>
            <a:rPr kumimoji="1" lang="ja-JP" altLang="ja-JP" sz="1300" b="0" i="0" baseline="0">
              <a:solidFill>
                <a:schemeClr val="dk1"/>
              </a:solidFill>
              <a:effectLst/>
              <a:latin typeface="+mn-lt"/>
              <a:ea typeface="+mn-ea"/>
              <a:cs typeface="+mn-cs"/>
            </a:rPr>
            <a:t>％を上回っている。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今後将来に渡って類似団体平均を大きく上回ることがないよう、効率的な組織機構の検討と併せて給与制度の改善を図っていく。</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26670</xdr:rowOff>
    </xdr:to>
    <xdr:cxnSp macro="">
      <xdr:nvCxnSpPr>
        <xdr:cNvPr id="247" name="直線コネクタ 246"/>
        <xdr:cNvCxnSpPr/>
      </xdr:nvCxnSpPr>
      <xdr:spPr>
        <a:xfrm>
          <a:off x="16179800" y="1494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86995</xdr:rowOff>
    </xdr:to>
    <xdr:cxnSp macro="">
      <xdr:nvCxnSpPr>
        <xdr:cNvPr id="250" name="直線コネクタ 249"/>
        <xdr:cNvCxnSpPr/>
      </xdr:nvCxnSpPr>
      <xdr:spPr>
        <a:xfrm flipV="1">
          <a:off x="15290800" y="149428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86995</xdr:rowOff>
    </xdr:from>
    <xdr:to>
      <xdr:col>72</xdr:col>
      <xdr:colOff>203200</xdr:colOff>
      <xdr:row>87</xdr:row>
      <xdr:rowOff>86995</xdr:rowOff>
    </xdr:to>
    <xdr:cxnSp macro="">
      <xdr:nvCxnSpPr>
        <xdr:cNvPr id="253" name="直線コネクタ 252"/>
        <xdr:cNvCxnSpPr/>
      </xdr:nvCxnSpPr>
      <xdr:spPr>
        <a:xfrm>
          <a:off x="14401800" y="15003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86995</xdr:rowOff>
    </xdr:to>
    <xdr:cxnSp macro="">
      <xdr:nvCxnSpPr>
        <xdr:cNvPr id="256" name="直線コネクタ 255"/>
        <xdr:cNvCxnSpPr/>
      </xdr:nvCxnSpPr>
      <xdr:spPr>
        <a:xfrm>
          <a:off x="13512800" y="1498504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6" name="楕円 265"/>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67"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68" name="楕円 267"/>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9" name="テキスト ボックス 268"/>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36195</xdr:rowOff>
    </xdr:from>
    <xdr:to>
      <xdr:col>73</xdr:col>
      <xdr:colOff>44450</xdr:colOff>
      <xdr:row>87</xdr:row>
      <xdr:rowOff>137795</xdr:rowOff>
    </xdr:to>
    <xdr:sp macro="" textlink="">
      <xdr:nvSpPr>
        <xdr:cNvPr id="270" name="楕円 269"/>
        <xdr:cNvSpPr/>
      </xdr:nvSpPr>
      <xdr:spPr>
        <a:xfrm>
          <a:off x="15240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122572</xdr:rowOff>
    </xdr:from>
    <xdr:ext cx="762000" cy="259045"/>
    <xdr:sp macro="" textlink="">
      <xdr:nvSpPr>
        <xdr:cNvPr id="271" name="テキスト ボックス 270"/>
        <xdr:cNvSpPr txBox="1"/>
      </xdr:nvSpPr>
      <xdr:spPr>
        <a:xfrm>
          <a:off x="14909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72" name="楕円 271"/>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73" name="テキスト ボックス 272"/>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74" name="楕円 273"/>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75" name="テキスト ボックス 274"/>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■人口千人当たりの職員数：２１．</a:t>
          </a:r>
          <a:r>
            <a:rPr kumimoji="1" lang="ja-JP" altLang="en-US" sz="1300" b="0" i="0" baseline="0">
              <a:solidFill>
                <a:schemeClr val="dk1"/>
              </a:solidFill>
              <a:effectLst/>
              <a:latin typeface="+mn-lt"/>
              <a:ea typeface="+mn-ea"/>
              <a:cs typeface="+mn-cs"/>
            </a:rPr>
            <a:t>６９</a:t>
          </a:r>
          <a:r>
            <a:rPr kumimoji="1" lang="ja-JP" altLang="ja-JP" sz="1300" b="0" i="0" baseline="0">
              <a:solidFill>
                <a:schemeClr val="dk1"/>
              </a:solidFill>
              <a:effectLst/>
              <a:latin typeface="+mn-lt"/>
              <a:ea typeface="+mn-ea"/>
              <a:cs typeface="+mn-cs"/>
            </a:rPr>
            <a:t>人</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退職者不補充（新規採用の抑制）により、類似団体平均である２４</a:t>
          </a:r>
          <a:r>
            <a:rPr kumimoji="1" lang="ja-JP" altLang="en-US" sz="1300" b="0" i="0" baseline="0">
              <a:solidFill>
                <a:schemeClr val="dk1"/>
              </a:solidFill>
              <a:effectLst/>
              <a:latin typeface="+mn-lt"/>
              <a:ea typeface="+mn-ea"/>
              <a:cs typeface="+mn-cs"/>
            </a:rPr>
            <a:t>．８３</a:t>
          </a:r>
          <a:r>
            <a:rPr kumimoji="1" lang="ja-JP" altLang="ja-JP" sz="1300" b="0" i="0" baseline="0">
              <a:solidFill>
                <a:schemeClr val="dk1"/>
              </a:solidFill>
              <a:effectLst/>
              <a:latin typeface="+mn-lt"/>
              <a:ea typeface="+mn-ea"/>
              <a:cs typeface="+mn-cs"/>
            </a:rPr>
            <a:t>人を下回っている。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今後においても職員数の適切な定員管理に務める。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158778</xdr:rowOff>
    </xdr:from>
    <xdr:to>
      <xdr:col>81</xdr:col>
      <xdr:colOff>44450</xdr:colOff>
      <xdr:row>59</xdr:row>
      <xdr:rowOff>165883</xdr:rowOff>
    </xdr:to>
    <xdr:cxnSp macro="">
      <xdr:nvCxnSpPr>
        <xdr:cNvPr id="309" name="直線コネクタ 308"/>
        <xdr:cNvCxnSpPr/>
      </xdr:nvCxnSpPr>
      <xdr:spPr>
        <a:xfrm>
          <a:off x="16179800" y="10274328"/>
          <a:ext cx="8382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158778</xdr:rowOff>
    </xdr:from>
    <xdr:to>
      <xdr:col>77</xdr:col>
      <xdr:colOff>44450</xdr:colOff>
      <xdr:row>59</xdr:row>
      <xdr:rowOff>158912</xdr:rowOff>
    </xdr:to>
    <xdr:cxnSp macro="">
      <xdr:nvCxnSpPr>
        <xdr:cNvPr id="312" name="直線コネクタ 311"/>
        <xdr:cNvCxnSpPr/>
      </xdr:nvCxnSpPr>
      <xdr:spPr>
        <a:xfrm flipV="1">
          <a:off x="15290800" y="10274328"/>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152209</xdr:rowOff>
    </xdr:from>
    <xdr:to>
      <xdr:col>72</xdr:col>
      <xdr:colOff>203200</xdr:colOff>
      <xdr:row>59</xdr:row>
      <xdr:rowOff>158912</xdr:rowOff>
    </xdr:to>
    <xdr:cxnSp macro="">
      <xdr:nvCxnSpPr>
        <xdr:cNvPr id="315" name="直線コネクタ 314"/>
        <xdr:cNvCxnSpPr/>
      </xdr:nvCxnSpPr>
      <xdr:spPr>
        <a:xfrm>
          <a:off x="14401800" y="10267759"/>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135854</xdr:rowOff>
    </xdr:from>
    <xdr:to>
      <xdr:col>68</xdr:col>
      <xdr:colOff>152400</xdr:colOff>
      <xdr:row>59</xdr:row>
      <xdr:rowOff>152209</xdr:rowOff>
    </xdr:to>
    <xdr:cxnSp macro="">
      <xdr:nvCxnSpPr>
        <xdr:cNvPr id="318" name="直線コネクタ 317"/>
        <xdr:cNvCxnSpPr/>
      </xdr:nvCxnSpPr>
      <xdr:spPr>
        <a:xfrm>
          <a:off x="13512800" y="10251404"/>
          <a:ext cx="889000" cy="1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115083</xdr:rowOff>
    </xdr:from>
    <xdr:to>
      <xdr:col>81</xdr:col>
      <xdr:colOff>95250</xdr:colOff>
      <xdr:row>60</xdr:row>
      <xdr:rowOff>45233</xdr:rowOff>
    </xdr:to>
    <xdr:sp macro="" textlink="">
      <xdr:nvSpPr>
        <xdr:cNvPr id="328" name="楕円 327"/>
        <xdr:cNvSpPr/>
      </xdr:nvSpPr>
      <xdr:spPr>
        <a:xfrm>
          <a:off x="16967200" y="102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131610</xdr:rowOff>
    </xdr:from>
    <xdr:ext cx="762000" cy="259045"/>
    <xdr:sp macro="" textlink="">
      <xdr:nvSpPr>
        <xdr:cNvPr id="329" name="定員管理の状況該当値テキスト"/>
        <xdr:cNvSpPr txBox="1"/>
      </xdr:nvSpPr>
      <xdr:spPr>
        <a:xfrm>
          <a:off x="17106900" y="1007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107978</xdr:rowOff>
    </xdr:from>
    <xdr:to>
      <xdr:col>77</xdr:col>
      <xdr:colOff>95250</xdr:colOff>
      <xdr:row>60</xdr:row>
      <xdr:rowOff>38128</xdr:rowOff>
    </xdr:to>
    <xdr:sp macro="" textlink="">
      <xdr:nvSpPr>
        <xdr:cNvPr id="330" name="楕円 329"/>
        <xdr:cNvSpPr/>
      </xdr:nvSpPr>
      <xdr:spPr>
        <a:xfrm>
          <a:off x="16129000" y="1022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48305</xdr:rowOff>
    </xdr:from>
    <xdr:ext cx="736600" cy="259045"/>
    <xdr:sp macro="" textlink="">
      <xdr:nvSpPr>
        <xdr:cNvPr id="331" name="テキスト ボックス 330"/>
        <xdr:cNvSpPr txBox="1"/>
      </xdr:nvSpPr>
      <xdr:spPr>
        <a:xfrm>
          <a:off x="15798800" y="9992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108112</xdr:rowOff>
    </xdr:from>
    <xdr:to>
      <xdr:col>73</xdr:col>
      <xdr:colOff>44450</xdr:colOff>
      <xdr:row>60</xdr:row>
      <xdr:rowOff>38262</xdr:rowOff>
    </xdr:to>
    <xdr:sp macro="" textlink="">
      <xdr:nvSpPr>
        <xdr:cNvPr id="332" name="楕円 331"/>
        <xdr:cNvSpPr/>
      </xdr:nvSpPr>
      <xdr:spPr>
        <a:xfrm>
          <a:off x="15240000" y="102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48439</xdr:rowOff>
    </xdr:from>
    <xdr:ext cx="762000" cy="259045"/>
    <xdr:sp macro="" textlink="">
      <xdr:nvSpPr>
        <xdr:cNvPr id="333" name="テキスト ボックス 332"/>
        <xdr:cNvSpPr txBox="1"/>
      </xdr:nvSpPr>
      <xdr:spPr>
        <a:xfrm>
          <a:off x="14909800" y="999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101409</xdr:rowOff>
    </xdr:from>
    <xdr:to>
      <xdr:col>68</xdr:col>
      <xdr:colOff>203200</xdr:colOff>
      <xdr:row>60</xdr:row>
      <xdr:rowOff>31559</xdr:rowOff>
    </xdr:to>
    <xdr:sp macro="" textlink="">
      <xdr:nvSpPr>
        <xdr:cNvPr id="334" name="楕円 333"/>
        <xdr:cNvSpPr/>
      </xdr:nvSpPr>
      <xdr:spPr>
        <a:xfrm>
          <a:off x="14351000" y="102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41736</xdr:rowOff>
    </xdr:from>
    <xdr:ext cx="762000" cy="259045"/>
    <xdr:sp macro="" textlink="">
      <xdr:nvSpPr>
        <xdr:cNvPr id="335" name="テキスト ボックス 334"/>
        <xdr:cNvSpPr txBox="1"/>
      </xdr:nvSpPr>
      <xdr:spPr>
        <a:xfrm>
          <a:off x="14020800" y="998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85054</xdr:rowOff>
    </xdr:from>
    <xdr:to>
      <xdr:col>64</xdr:col>
      <xdr:colOff>152400</xdr:colOff>
      <xdr:row>60</xdr:row>
      <xdr:rowOff>15204</xdr:rowOff>
    </xdr:to>
    <xdr:sp macro="" textlink="">
      <xdr:nvSpPr>
        <xdr:cNvPr id="336" name="楕円 335"/>
        <xdr:cNvSpPr/>
      </xdr:nvSpPr>
      <xdr:spPr>
        <a:xfrm>
          <a:off x="13462000" y="1020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25381</xdr:rowOff>
    </xdr:from>
    <xdr:ext cx="762000" cy="259045"/>
    <xdr:sp macro="" textlink="">
      <xdr:nvSpPr>
        <xdr:cNvPr id="337" name="テキスト ボックス 336"/>
        <xdr:cNvSpPr txBox="1"/>
      </xdr:nvSpPr>
      <xdr:spPr>
        <a:xfrm>
          <a:off x="13131800" y="99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■実質公債費比率：</a:t>
          </a:r>
          <a:r>
            <a:rPr kumimoji="1" lang="ja-JP" altLang="en-US" sz="1300" b="0" i="0" baseline="0">
              <a:solidFill>
                <a:schemeClr val="dk1"/>
              </a:solidFill>
              <a:effectLst/>
              <a:latin typeface="+mn-lt"/>
              <a:ea typeface="+mn-ea"/>
              <a:cs typeface="+mn-cs"/>
            </a:rPr>
            <a:t>７</a:t>
          </a:r>
          <a:r>
            <a:rPr kumimoji="1" lang="ja-JP" altLang="ja-JP" sz="1300" b="0" i="0" baseline="0">
              <a:solidFill>
                <a:schemeClr val="dk1"/>
              </a:solidFill>
              <a:effectLst/>
              <a:latin typeface="+mn-lt"/>
              <a:ea typeface="+mn-ea"/>
              <a:cs typeface="+mn-cs"/>
            </a:rPr>
            <a:t>．９％</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指数の変動は</a:t>
          </a:r>
          <a:r>
            <a:rPr kumimoji="1" lang="ja-JP" altLang="en-US" sz="1300" b="0" i="0" baseline="0">
              <a:solidFill>
                <a:schemeClr val="dk1"/>
              </a:solidFill>
              <a:effectLst/>
              <a:latin typeface="+mn-lt"/>
              <a:ea typeface="+mn-ea"/>
              <a:cs typeface="+mn-cs"/>
            </a:rPr>
            <a:t>前年度より１ポイント増加し</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７</a:t>
          </a:r>
          <a:r>
            <a:rPr kumimoji="1" lang="ja-JP" altLang="ja-JP" sz="1300" b="0" i="0" baseline="0">
              <a:solidFill>
                <a:schemeClr val="dk1"/>
              </a:solidFill>
              <a:effectLst/>
              <a:latin typeface="+mn-lt"/>
              <a:ea typeface="+mn-ea"/>
              <a:cs typeface="+mn-cs"/>
            </a:rPr>
            <a:t>．９％と</a:t>
          </a:r>
          <a:r>
            <a:rPr kumimoji="1" lang="ja-JP" altLang="en-US" sz="1300" b="0" i="0" baseline="0">
              <a:solidFill>
                <a:schemeClr val="dk1"/>
              </a:solidFill>
              <a:effectLst/>
              <a:latin typeface="+mn-lt"/>
              <a:ea typeface="+mn-ea"/>
              <a:cs typeface="+mn-cs"/>
            </a:rPr>
            <a:t>なった。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診療所建替え事業や給食センター建設事業等の大型建設事業を予定しているため、新規地方債の発行額を抑制しながら、適切な事業実施により引き続き比率を抑えるように努める。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42</xdr:row>
      <xdr:rowOff>17356</xdr:rowOff>
    </xdr:to>
    <xdr:cxnSp macro="">
      <xdr:nvCxnSpPr>
        <xdr:cNvPr id="370" name="直線コネクタ 369"/>
        <xdr:cNvCxnSpPr/>
      </xdr:nvCxnSpPr>
      <xdr:spPr>
        <a:xfrm>
          <a:off x="16179800" y="713782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108373</xdr:rowOff>
    </xdr:to>
    <xdr:cxnSp macro="">
      <xdr:nvCxnSpPr>
        <xdr:cNvPr id="373" name="直線コネクタ 372"/>
        <xdr:cNvCxnSpPr/>
      </xdr:nvCxnSpPr>
      <xdr:spPr>
        <a:xfrm>
          <a:off x="15290800" y="71136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84244</xdr:rowOff>
    </xdr:to>
    <xdr:cxnSp macro="">
      <xdr:nvCxnSpPr>
        <xdr:cNvPr id="376" name="直線コネクタ 375"/>
        <xdr:cNvCxnSpPr/>
      </xdr:nvCxnSpPr>
      <xdr:spPr>
        <a:xfrm>
          <a:off x="14401800" y="70815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164677</xdr:rowOff>
    </xdr:to>
    <xdr:cxnSp macro="">
      <xdr:nvCxnSpPr>
        <xdr:cNvPr id="379" name="直線コネクタ 378"/>
        <xdr:cNvCxnSpPr/>
      </xdr:nvCxnSpPr>
      <xdr:spPr>
        <a:xfrm flipV="1">
          <a:off x="13512800" y="70815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9" name="楕円 388"/>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390"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391" name="楕円 390"/>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92" name="テキスト ボックス 391"/>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393" name="楕円 392"/>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4" name="テキスト ボックス 393"/>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395" name="楕円 394"/>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6" name="テキスト ボックス 39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397" name="楕円 396"/>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54204</xdr:rowOff>
    </xdr:from>
    <xdr:ext cx="762000" cy="259045"/>
    <xdr:sp macro="" textlink="">
      <xdr:nvSpPr>
        <xdr:cNvPr id="398" name="テキスト ボックス 397"/>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■将来負担比率：</a:t>
          </a:r>
          <a:r>
            <a:rPr kumimoji="1" lang="ja-JP" altLang="en-US" sz="1300" b="0" i="0" baseline="0">
              <a:solidFill>
                <a:schemeClr val="dk1"/>
              </a:solidFill>
              <a:effectLst/>
              <a:latin typeface="+mn-lt"/>
              <a:ea typeface="+mn-ea"/>
              <a:cs typeface="+mn-cs"/>
            </a:rPr>
            <a:t>４８</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１</a:t>
          </a:r>
          <a:r>
            <a:rPr kumimoji="1"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前年度と比較すると１</a:t>
          </a:r>
          <a:r>
            <a:rPr kumimoji="1" lang="ja-JP" altLang="en-US" sz="1300" b="0" i="0" baseline="0">
              <a:solidFill>
                <a:schemeClr val="dk1"/>
              </a:solidFill>
              <a:effectLst/>
              <a:latin typeface="+mn-lt"/>
              <a:ea typeface="+mn-ea"/>
              <a:cs typeface="+mn-cs"/>
            </a:rPr>
            <a:t>５</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２ポイント</a:t>
          </a:r>
          <a:r>
            <a:rPr kumimoji="1" lang="ja-JP" altLang="ja-JP" sz="1300" b="0" i="0" baseline="0">
              <a:solidFill>
                <a:schemeClr val="dk1"/>
              </a:solidFill>
              <a:effectLst/>
              <a:latin typeface="+mn-lt"/>
              <a:ea typeface="+mn-ea"/>
              <a:cs typeface="+mn-cs"/>
            </a:rPr>
            <a:t>増加している。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これは、</a:t>
          </a:r>
          <a:r>
            <a:rPr kumimoji="1" lang="ja-JP" altLang="en-US" sz="1300" b="0" i="0" baseline="0">
              <a:solidFill>
                <a:schemeClr val="dk1"/>
              </a:solidFill>
              <a:effectLst/>
              <a:latin typeface="+mn-lt"/>
              <a:ea typeface="+mn-ea"/>
              <a:cs typeface="+mn-cs"/>
            </a:rPr>
            <a:t>財政調整基金の取崩しによる充当可能基金の減</a:t>
          </a:r>
          <a:r>
            <a:rPr kumimoji="1" lang="ja-JP" altLang="ja-JP" sz="1300" b="0" i="0" baseline="0">
              <a:solidFill>
                <a:schemeClr val="dk1"/>
              </a:solidFill>
              <a:effectLst/>
              <a:latin typeface="+mn-lt"/>
              <a:ea typeface="+mn-ea"/>
              <a:cs typeface="+mn-cs"/>
            </a:rPr>
            <a:t>によるものが主な要因となっている。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a:t>
          </a:r>
          <a:r>
            <a:rPr kumimoji="1" lang="ja-JP" altLang="en-US" sz="1300" b="0" i="0" baseline="0">
              <a:solidFill>
                <a:schemeClr val="dk1"/>
              </a:solidFill>
              <a:effectLst/>
              <a:latin typeface="+mn-lt"/>
              <a:ea typeface="+mn-ea"/>
              <a:cs typeface="+mn-cs"/>
            </a:rPr>
            <a:t>は</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後世への負担を少しでも軽減するよう、</a:t>
          </a:r>
          <a:r>
            <a:rPr kumimoji="1" lang="ja-JP" altLang="ja-JP" sz="1300" b="0" i="0" baseline="0">
              <a:solidFill>
                <a:schemeClr val="dk1"/>
              </a:solidFill>
              <a:effectLst/>
              <a:latin typeface="+mn-lt"/>
              <a:ea typeface="+mn-ea"/>
              <a:cs typeface="+mn-cs"/>
            </a:rPr>
            <a:t>緊急度、住民ニーズを的確に把握した事業選択</a:t>
          </a:r>
          <a:r>
            <a:rPr kumimoji="1" lang="ja-JP" altLang="en-US" sz="1300" b="0" i="0" baseline="0">
              <a:solidFill>
                <a:schemeClr val="dk1"/>
              </a:solidFill>
              <a:effectLst/>
              <a:latin typeface="+mn-lt"/>
              <a:ea typeface="+mn-ea"/>
              <a:cs typeface="+mn-cs"/>
            </a:rPr>
            <a:t>を行い</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財政の健全化</a:t>
          </a:r>
          <a:r>
            <a:rPr kumimoji="1" lang="ja-JP" altLang="ja-JP" sz="1300" b="0" i="0" baseline="0">
              <a:solidFill>
                <a:schemeClr val="dk1"/>
              </a:solidFill>
              <a:effectLst/>
              <a:latin typeface="+mn-lt"/>
              <a:ea typeface="+mn-ea"/>
              <a:cs typeface="+mn-cs"/>
            </a:rPr>
            <a:t>に努め</a:t>
          </a:r>
          <a:r>
            <a:rPr kumimoji="1" lang="ja-JP" altLang="en-US" sz="1300" b="0" i="0" baseline="0">
              <a:solidFill>
                <a:schemeClr val="dk1"/>
              </a:solidFill>
              <a:effectLst/>
              <a:latin typeface="+mn-lt"/>
              <a:ea typeface="+mn-ea"/>
              <a:cs typeface="+mn-cs"/>
            </a:rPr>
            <a:t>る</a:t>
          </a:r>
          <a:r>
            <a:rPr kumimoji="1"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63542</xdr:rowOff>
    </xdr:from>
    <xdr:to>
      <xdr:col>81</xdr:col>
      <xdr:colOff>44450</xdr:colOff>
      <xdr:row>16</xdr:row>
      <xdr:rowOff>14351</xdr:rowOff>
    </xdr:to>
    <xdr:cxnSp macro="">
      <xdr:nvCxnSpPr>
        <xdr:cNvPr id="432" name="直線コネクタ 431"/>
        <xdr:cNvCxnSpPr/>
      </xdr:nvCxnSpPr>
      <xdr:spPr>
        <a:xfrm>
          <a:off x="16179800" y="2635292"/>
          <a:ext cx="8382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90212</xdr:rowOff>
    </xdr:from>
    <xdr:to>
      <xdr:col>77</xdr:col>
      <xdr:colOff>44450</xdr:colOff>
      <xdr:row>15</xdr:row>
      <xdr:rowOff>63542</xdr:rowOff>
    </xdr:to>
    <xdr:cxnSp macro="">
      <xdr:nvCxnSpPr>
        <xdr:cNvPr id="435" name="直線コネクタ 434"/>
        <xdr:cNvCxnSpPr/>
      </xdr:nvCxnSpPr>
      <xdr:spPr>
        <a:xfrm>
          <a:off x="15290800" y="24905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90212</xdr:rowOff>
    </xdr:from>
    <xdr:to>
      <xdr:col>72</xdr:col>
      <xdr:colOff>203200</xdr:colOff>
      <xdr:row>14</xdr:row>
      <xdr:rowOff>109516</xdr:rowOff>
    </xdr:to>
    <xdr:cxnSp macro="">
      <xdr:nvCxnSpPr>
        <xdr:cNvPr id="438" name="直線コネクタ 437"/>
        <xdr:cNvCxnSpPr/>
      </xdr:nvCxnSpPr>
      <xdr:spPr>
        <a:xfrm flipV="1">
          <a:off x="14401800" y="24905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1" name="フローチャート: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3" name="フローチャート: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135001</xdr:rowOff>
    </xdr:from>
    <xdr:to>
      <xdr:col>81</xdr:col>
      <xdr:colOff>95250</xdr:colOff>
      <xdr:row>16</xdr:row>
      <xdr:rowOff>65151</xdr:rowOff>
    </xdr:to>
    <xdr:sp macro="" textlink="">
      <xdr:nvSpPr>
        <xdr:cNvPr id="450" name="楕円 449"/>
        <xdr:cNvSpPr/>
      </xdr:nvSpPr>
      <xdr:spPr>
        <a:xfrm>
          <a:off x="169672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107078</xdr:rowOff>
    </xdr:from>
    <xdr:ext cx="762000" cy="259045"/>
    <xdr:sp macro="" textlink="">
      <xdr:nvSpPr>
        <xdr:cNvPr id="451" name="将来負担の状況該当値テキスト"/>
        <xdr:cNvSpPr txBox="1"/>
      </xdr:nvSpPr>
      <xdr:spPr>
        <a:xfrm>
          <a:off x="17106900" y="267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12742</xdr:rowOff>
    </xdr:from>
    <xdr:to>
      <xdr:col>77</xdr:col>
      <xdr:colOff>95250</xdr:colOff>
      <xdr:row>15</xdr:row>
      <xdr:rowOff>114342</xdr:rowOff>
    </xdr:to>
    <xdr:sp macro="" textlink="">
      <xdr:nvSpPr>
        <xdr:cNvPr id="452" name="楕円 451"/>
        <xdr:cNvSpPr/>
      </xdr:nvSpPr>
      <xdr:spPr>
        <a:xfrm>
          <a:off x="16129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99119</xdr:rowOff>
    </xdr:from>
    <xdr:ext cx="736600" cy="259045"/>
    <xdr:sp macro="" textlink="">
      <xdr:nvSpPr>
        <xdr:cNvPr id="453" name="テキスト ボックス 452"/>
        <xdr:cNvSpPr txBox="1"/>
      </xdr:nvSpPr>
      <xdr:spPr>
        <a:xfrm>
          <a:off x="15798800" y="267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39412</xdr:rowOff>
    </xdr:from>
    <xdr:to>
      <xdr:col>73</xdr:col>
      <xdr:colOff>44450</xdr:colOff>
      <xdr:row>14</xdr:row>
      <xdr:rowOff>141012</xdr:rowOff>
    </xdr:to>
    <xdr:sp macro="" textlink="">
      <xdr:nvSpPr>
        <xdr:cNvPr id="454" name="楕円 453"/>
        <xdr:cNvSpPr/>
      </xdr:nvSpPr>
      <xdr:spPr>
        <a:xfrm>
          <a:off x="15240000" y="24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125789</xdr:rowOff>
    </xdr:from>
    <xdr:ext cx="762000" cy="259045"/>
    <xdr:sp macro="" textlink="">
      <xdr:nvSpPr>
        <xdr:cNvPr id="455" name="テキスト ボックス 454"/>
        <xdr:cNvSpPr txBox="1"/>
      </xdr:nvSpPr>
      <xdr:spPr>
        <a:xfrm>
          <a:off x="14909800" y="25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58716</xdr:rowOff>
    </xdr:from>
    <xdr:to>
      <xdr:col>68</xdr:col>
      <xdr:colOff>203200</xdr:colOff>
      <xdr:row>14</xdr:row>
      <xdr:rowOff>160316</xdr:rowOff>
    </xdr:to>
    <xdr:sp macro="" textlink="">
      <xdr:nvSpPr>
        <xdr:cNvPr id="456" name="楕円 455"/>
        <xdr:cNvSpPr/>
      </xdr:nvSpPr>
      <xdr:spPr>
        <a:xfrm>
          <a:off x="14351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145093</xdr:rowOff>
    </xdr:from>
    <xdr:ext cx="762000" cy="259045"/>
    <xdr:sp macro="" textlink="">
      <xdr:nvSpPr>
        <xdr:cNvPr id="457" name="テキスト ボックス 456"/>
        <xdr:cNvSpPr txBox="1"/>
      </xdr:nvSpPr>
      <xdr:spPr>
        <a:xfrm>
          <a:off x="14020800" y="254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2,904
2,899
345.65
4,784,715
4,559,919
222,068
2,375,194
6,379,764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■人件費：２</a:t>
          </a:r>
          <a:r>
            <a:rPr kumimoji="1" lang="ja-JP" altLang="en-US" sz="1300" b="0" i="0" baseline="0">
              <a:solidFill>
                <a:schemeClr val="dk1"/>
              </a:solidFill>
              <a:effectLst/>
              <a:latin typeface="+mn-lt"/>
              <a:ea typeface="+mn-ea"/>
              <a:cs typeface="+mn-cs"/>
            </a:rPr>
            <a:t>１</a:t>
          </a:r>
          <a:r>
            <a:rPr kumimoji="1" lang="ja-JP" altLang="ja-JP" sz="1300" b="0" i="0" baseline="0">
              <a:solidFill>
                <a:schemeClr val="dk1"/>
              </a:solidFill>
              <a:effectLst/>
              <a:latin typeface="+mn-lt"/>
              <a:ea typeface="+mn-ea"/>
              <a:cs typeface="+mn-cs"/>
            </a:rPr>
            <a:t>．７％</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類似団体平均である２５．</a:t>
          </a:r>
          <a:r>
            <a:rPr kumimoji="1" lang="ja-JP" altLang="en-US" sz="1300" b="0" i="0" baseline="0">
              <a:solidFill>
                <a:schemeClr val="dk1"/>
              </a:solidFill>
              <a:effectLst/>
              <a:latin typeface="+mn-lt"/>
              <a:ea typeface="+mn-ea"/>
              <a:cs typeface="+mn-cs"/>
            </a:rPr>
            <a:t>９</a:t>
          </a:r>
          <a:r>
            <a:rPr kumimoji="1" lang="ja-JP" altLang="ja-JP" sz="1300" b="0" i="0" baseline="0">
              <a:solidFill>
                <a:schemeClr val="dk1"/>
              </a:solidFill>
              <a:effectLst/>
              <a:latin typeface="+mn-lt"/>
              <a:ea typeface="+mn-ea"/>
              <a:cs typeface="+mn-cs"/>
            </a:rPr>
            <a:t>％と比較すると、人件費に係る経常収支比率は低くなっており、退職者不補充による人員削減のほかごみ収集業務や公共施設の管理等を民間に委託で実施している事により人件費を抑制している。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今後についても、職員の適正化を図り、人件費の抑制に努める。</a:t>
          </a:r>
          <a:endParaRPr lang="ja-JP" altLang="ja-JP" sz="13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また、</a:t>
          </a:r>
          <a:r>
            <a:rPr kumimoji="1" lang="ja-JP" altLang="ja-JP" sz="1300" b="0" i="0" baseline="0">
              <a:solidFill>
                <a:schemeClr val="dk1"/>
              </a:solidFill>
              <a:effectLst/>
              <a:latin typeface="+mn-lt"/>
              <a:ea typeface="+mn-ea"/>
              <a:cs typeface="+mn-cs"/>
            </a:rPr>
            <a:t>類似団体平均を大きく上回ることがないよう、効率的な組織機構の検討と併せて給与制度の改善を図っていく。</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101854</xdr:rowOff>
    </xdr:from>
    <xdr:to>
      <xdr:col>24</xdr:col>
      <xdr:colOff>25400</xdr:colOff>
      <xdr:row>33</xdr:row>
      <xdr:rowOff>147574</xdr:rowOff>
    </xdr:to>
    <xdr:cxnSp macro="">
      <xdr:nvCxnSpPr>
        <xdr:cNvPr id="64" name="直線コネクタ 63"/>
        <xdr:cNvCxnSpPr/>
      </xdr:nvCxnSpPr>
      <xdr:spPr>
        <a:xfrm>
          <a:off x="3987800" y="57597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83566</xdr:rowOff>
    </xdr:from>
    <xdr:to>
      <xdr:col>19</xdr:col>
      <xdr:colOff>187325</xdr:colOff>
      <xdr:row>33</xdr:row>
      <xdr:rowOff>101854</xdr:rowOff>
    </xdr:to>
    <xdr:cxnSp macro="">
      <xdr:nvCxnSpPr>
        <xdr:cNvPr id="67" name="直線コネクタ 66"/>
        <xdr:cNvCxnSpPr/>
      </xdr:nvCxnSpPr>
      <xdr:spPr>
        <a:xfrm>
          <a:off x="3098800" y="57414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51562</xdr:rowOff>
    </xdr:from>
    <xdr:to>
      <xdr:col>15</xdr:col>
      <xdr:colOff>98425</xdr:colOff>
      <xdr:row>33</xdr:row>
      <xdr:rowOff>83566</xdr:rowOff>
    </xdr:to>
    <xdr:cxnSp macro="">
      <xdr:nvCxnSpPr>
        <xdr:cNvPr id="70" name="直線コネクタ 69"/>
        <xdr:cNvCxnSpPr/>
      </xdr:nvCxnSpPr>
      <xdr:spPr>
        <a:xfrm>
          <a:off x="2209800" y="57094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24130</xdr:rowOff>
    </xdr:from>
    <xdr:to>
      <xdr:col>11</xdr:col>
      <xdr:colOff>9525</xdr:colOff>
      <xdr:row>33</xdr:row>
      <xdr:rowOff>51562</xdr:rowOff>
    </xdr:to>
    <xdr:cxnSp macro="">
      <xdr:nvCxnSpPr>
        <xdr:cNvPr id="73" name="直線コネクタ 72"/>
        <xdr:cNvCxnSpPr/>
      </xdr:nvCxnSpPr>
      <xdr:spPr>
        <a:xfrm>
          <a:off x="1320800" y="56819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96774</xdr:rowOff>
    </xdr:from>
    <xdr:to>
      <xdr:col>24</xdr:col>
      <xdr:colOff>76200</xdr:colOff>
      <xdr:row>34</xdr:row>
      <xdr:rowOff>26924</xdr:rowOff>
    </xdr:to>
    <xdr:sp macro="" textlink="">
      <xdr:nvSpPr>
        <xdr:cNvPr id="83" name="楕円 82"/>
        <xdr:cNvSpPr/>
      </xdr:nvSpPr>
      <xdr:spPr>
        <a:xfrm>
          <a:off x="47752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113301</xdr:rowOff>
    </xdr:from>
    <xdr:ext cx="762000" cy="259045"/>
    <xdr:sp macro="" textlink="">
      <xdr:nvSpPr>
        <xdr:cNvPr id="84" name="人件費該当値テキスト"/>
        <xdr:cNvSpPr txBox="1"/>
      </xdr:nvSpPr>
      <xdr:spPr>
        <a:xfrm>
          <a:off x="4914900" y="559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51054</xdr:rowOff>
    </xdr:from>
    <xdr:to>
      <xdr:col>20</xdr:col>
      <xdr:colOff>38100</xdr:colOff>
      <xdr:row>33</xdr:row>
      <xdr:rowOff>152654</xdr:rowOff>
    </xdr:to>
    <xdr:sp macro="" textlink="">
      <xdr:nvSpPr>
        <xdr:cNvPr id="85" name="楕円 84"/>
        <xdr:cNvSpPr/>
      </xdr:nvSpPr>
      <xdr:spPr>
        <a:xfrm>
          <a:off x="3937000" y="57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162831</xdr:rowOff>
    </xdr:from>
    <xdr:ext cx="736600" cy="259045"/>
    <xdr:sp macro="" textlink="">
      <xdr:nvSpPr>
        <xdr:cNvPr id="86" name="テキスト ボックス 85"/>
        <xdr:cNvSpPr txBox="1"/>
      </xdr:nvSpPr>
      <xdr:spPr>
        <a:xfrm>
          <a:off x="3606800" y="547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32766</xdr:rowOff>
    </xdr:from>
    <xdr:to>
      <xdr:col>15</xdr:col>
      <xdr:colOff>149225</xdr:colOff>
      <xdr:row>33</xdr:row>
      <xdr:rowOff>134366</xdr:rowOff>
    </xdr:to>
    <xdr:sp macro="" textlink="">
      <xdr:nvSpPr>
        <xdr:cNvPr id="87" name="楕円 86"/>
        <xdr:cNvSpPr/>
      </xdr:nvSpPr>
      <xdr:spPr>
        <a:xfrm>
          <a:off x="3048000" y="56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144543</xdr:rowOff>
    </xdr:from>
    <xdr:ext cx="762000" cy="259045"/>
    <xdr:sp macro="" textlink="">
      <xdr:nvSpPr>
        <xdr:cNvPr id="88" name="テキスト ボックス 87"/>
        <xdr:cNvSpPr txBox="1"/>
      </xdr:nvSpPr>
      <xdr:spPr>
        <a:xfrm>
          <a:off x="2717800" y="545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762</xdr:rowOff>
    </xdr:from>
    <xdr:to>
      <xdr:col>11</xdr:col>
      <xdr:colOff>60325</xdr:colOff>
      <xdr:row>33</xdr:row>
      <xdr:rowOff>102362</xdr:rowOff>
    </xdr:to>
    <xdr:sp macro="" textlink="">
      <xdr:nvSpPr>
        <xdr:cNvPr id="89" name="楕円 88"/>
        <xdr:cNvSpPr/>
      </xdr:nvSpPr>
      <xdr:spPr>
        <a:xfrm>
          <a:off x="2159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112539</xdr:rowOff>
    </xdr:from>
    <xdr:ext cx="762000" cy="259045"/>
    <xdr:sp macro="" textlink="">
      <xdr:nvSpPr>
        <xdr:cNvPr id="90" name="テキスト ボックス 89"/>
        <xdr:cNvSpPr txBox="1"/>
      </xdr:nvSpPr>
      <xdr:spPr>
        <a:xfrm>
          <a:off x="1828800" y="542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144780</xdr:rowOff>
    </xdr:from>
    <xdr:to>
      <xdr:col>6</xdr:col>
      <xdr:colOff>171450</xdr:colOff>
      <xdr:row>33</xdr:row>
      <xdr:rowOff>74930</xdr:rowOff>
    </xdr:to>
    <xdr:sp macro="" textlink="">
      <xdr:nvSpPr>
        <xdr:cNvPr id="91" name="楕円 90"/>
        <xdr:cNvSpPr/>
      </xdr:nvSpPr>
      <xdr:spPr>
        <a:xfrm>
          <a:off x="1270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85107</xdr:rowOff>
    </xdr:from>
    <xdr:ext cx="762000" cy="259045"/>
    <xdr:sp macro="" textlink="">
      <xdr:nvSpPr>
        <xdr:cNvPr id="92" name="テキスト ボックス 91"/>
        <xdr:cNvSpPr txBox="1"/>
      </xdr:nvSpPr>
      <xdr:spPr>
        <a:xfrm>
          <a:off x="939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■物件費：</a:t>
          </a:r>
          <a:r>
            <a:rPr kumimoji="1" lang="ja-JP" altLang="en-US" sz="1300" b="0" i="0" baseline="0">
              <a:solidFill>
                <a:schemeClr val="dk1"/>
              </a:solidFill>
              <a:effectLst/>
              <a:latin typeface="+mn-lt"/>
              <a:ea typeface="+mn-ea"/>
              <a:cs typeface="+mn-cs"/>
            </a:rPr>
            <a:t>１５</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４</a:t>
          </a:r>
          <a:r>
            <a:rPr kumimoji="1"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類似団体平均である１</a:t>
          </a:r>
          <a:r>
            <a:rPr kumimoji="1" lang="ja-JP" altLang="en-US" sz="1300" b="0" i="0" baseline="0">
              <a:solidFill>
                <a:schemeClr val="dk1"/>
              </a:solidFill>
              <a:effectLst/>
              <a:latin typeface="+mn-lt"/>
              <a:ea typeface="+mn-ea"/>
              <a:cs typeface="+mn-cs"/>
            </a:rPr>
            <a:t>５</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１</a:t>
          </a:r>
          <a:r>
            <a:rPr kumimoji="1" lang="ja-JP" altLang="ja-JP" sz="1300" b="0" i="0" baseline="0">
              <a:solidFill>
                <a:schemeClr val="dk1"/>
              </a:solidFill>
              <a:effectLst/>
              <a:latin typeface="+mn-lt"/>
              <a:ea typeface="+mn-ea"/>
              <a:cs typeface="+mn-cs"/>
            </a:rPr>
            <a:t>％と比較すると、</a:t>
          </a:r>
          <a:r>
            <a:rPr kumimoji="1" lang="ja-JP" altLang="en-US" sz="1300" b="0" i="0" baseline="0">
              <a:solidFill>
                <a:schemeClr val="dk1"/>
              </a:solidFill>
              <a:effectLst/>
              <a:latin typeface="+mn-lt"/>
              <a:ea typeface="+mn-ea"/>
              <a:cs typeface="+mn-cs"/>
            </a:rPr>
            <a:t>ほぼ同率となっている</a:t>
          </a:r>
          <a:r>
            <a:rPr kumimoji="1"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今後も管理的経費の削減を徹底し、効率的な行政運営を行い、コスト削減に努める。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88138</xdr:rowOff>
    </xdr:to>
    <xdr:cxnSp macro="">
      <xdr:nvCxnSpPr>
        <xdr:cNvPr id="122" name="直線コネクタ 121"/>
        <xdr:cNvCxnSpPr/>
      </xdr:nvCxnSpPr>
      <xdr:spPr>
        <a:xfrm>
          <a:off x="15671800" y="29296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14986</xdr:rowOff>
    </xdr:to>
    <xdr:cxnSp macro="">
      <xdr:nvCxnSpPr>
        <xdr:cNvPr id="125" name="直線コネクタ 124"/>
        <xdr:cNvCxnSpPr/>
      </xdr:nvCxnSpPr>
      <xdr:spPr>
        <a:xfrm>
          <a:off x="14782800" y="2883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140716</xdr:rowOff>
    </xdr:to>
    <xdr:cxnSp macro="">
      <xdr:nvCxnSpPr>
        <xdr:cNvPr id="128" name="直線コネクタ 127"/>
        <xdr:cNvCxnSpPr/>
      </xdr:nvCxnSpPr>
      <xdr:spPr>
        <a:xfrm>
          <a:off x="13893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104140</xdr:rowOff>
    </xdr:to>
    <xdr:cxnSp macro="">
      <xdr:nvCxnSpPr>
        <xdr:cNvPr id="131" name="直線コネクタ 130"/>
        <xdr:cNvCxnSpPr/>
      </xdr:nvCxnSpPr>
      <xdr:spPr>
        <a:xfrm>
          <a:off x="13004800" y="2815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1" name="楕円 140"/>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9415</xdr:rowOff>
    </xdr:from>
    <xdr:ext cx="762000" cy="259045"/>
    <xdr:sp macro="" textlink="">
      <xdr:nvSpPr>
        <xdr:cNvPr id="142" name="物件費該当値テキスト"/>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3" name="楕円 142"/>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75963</xdr:rowOff>
    </xdr:from>
    <xdr:ext cx="736600" cy="259045"/>
    <xdr:sp macro="" textlink="">
      <xdr:nvSpPr>
        <xdr:cNvPr id="144" name="テキスト ボックス 143"/>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5" name="楕円 144"/>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30243</xdr:rowOff>
    </xdr:from>
    <xdr:ext cx="762000" cy="259045"/>
    <xdr:sp macro="" textlink="">
      <xdr:nvSpPr>
        <xdr:cNvPr id="146" name="テキスト ボックス 145"/>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7" name="楕円 146"/>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8" name="テキスト ボックス 147"/>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49" name="楕円 148"/>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0" name="テキスト ボックス 149"/>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■扶助費：５．</a:t>
          </a:r>
          <a:r>
            <a:rPr kumimoji="1" lang="ja-JP" altLang="en-US" sz="1300" b="0" i="0" baseline="0">
              <a:solidFill>
                <a:schemeClr val="dk1"/>
              </a:solidFill>
              <a:effectLst/>
              <a:latin typeface="+mn-lt"/>
              <a:ea typeface="+mn-ea"/>
              <a:cs typeface="+mn-cs"/>
            </a:rPr>
            <a:t>１</a:t>
          </a:r>
          <a:r>
            <a:rPr kumimoji="1"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類似団体平均である</a:t>
          </a:r>
          <a:r>
            <a:rPr kumimoji="1" lang="ja-JP" altLang="en-US" sz="1300" b="0" i="0" baseline="0">
              <a:solidFill>
                <a:schemeClr val="dk1"/>
              </a:solidFill>
              <a:effectLst/>
              <a:latin typeface="+mn-lt"/>
              <a:ea typeface="+mn-ea"/>
              <a:cs typeface="+mn-cs"/>
            </a:rPr>
            <a:t>３</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０</a:t>
          </a:r>
          <a:r>
            <a:rPr kumimoji="1" lang="ja-JP" altLang="ja-JP" sz="1300" b="0" i="0" baseline="0">
              <a:solidFill>
                <a:schemeClr val="dk1"/>
              </a:solidFill>
              <a:effectLst/>
              <a:latin typeface="+mn-lt"/>
              <a:ea typeface="+mn-ea"/>
              <a:cs typeface="+mn-cs"/>
            </a:rPr>
            <a:t>％と比較すると、扶助費に係る経常収支比率は大きく上回っている。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要因としては、平成１７年度から養護老人ホームの施設措置費が一般財源化されたためであり、今後も施設措置費の増加は避けられないが、財政を圧迫するような上昇には歯止めを掛けるように努める。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102507</xdr:rowOff>
    </xdr:to>
    <xdr:cxnSp macro="">
      <xdr:nvCxnSpPr>
        <xdr:cNvPr id="184" name="直線コネクタ 183"/>
        <xdr:cNvCxnSpPr/>
      </xdr:nvCxnSpPr>
      <xdr:spPr>
        <a:xfrm flipV="1">
          <a:off x="3987800" y="98588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57</xdr:row>
      <xdr:rowOff>102507</xdr:rowOff>
    </xdr:to>
    <xdr:cxnSp macro="">
      <xdr:nvCxnSpPr>
        <xdr:cNvPr id="187" name="直線コネクタ 186"/>
        <xdr:cNvCxnSpPr/>
      </xdr:nvCxnSpPr>
      <xdr:spPr>
        <a:xfrm>
          <a:off x="3098800" y="98261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53522</xdr:rowOff>
    </xdr:to>
    <xdr:cxnSp macro="">
      <xdr:nvCxnSpPr>
        <xdr:cNvPr id="190" name="直線コネクタ 189"/>
        <xdr:cNvCxnSpPr/>
      </xdr:nvCxnSpPr>
      <xdr:spPr>
        <a:xfrm>
          <a:off x="2209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37193</xdr:rowOff>
    </xdr:to>
    <xdr:cxnSp macro="">
      <xdr:nvCxnSpPr>
        <xdr:cNvPr id="193" name="直線コネクタ 192"/>
        <xdr:cNvCxnSpPr/>
      </xdr:nvCxnSpPr>
      <xdr:spPr>
        <a:xfrm flipV="1">
          <a:off x="1320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03" name="楕円 202"/>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04"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5" name="楕円 204"/>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06" name="テキスト ボックス 205"/>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07" name="楕円 206"/>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08" name="テキスト ボックス 207"/>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09" name="楕円 208"/>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0" name="テキスト ボックス 209"/>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1" name="楕円 210"/>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2" name="テキスト ボックス 211"/>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■その他：１</a:t>
          </a:r>
          <a:r>
            <a:rPr kumimoji="1" lang="ja-JP" altLang="en-US" sz="1300" b="0" i="0" baseline="0">
              <a:solidFill>
                <a:schemeClr val="dk1"/>
              </a:solidFill>
              <a:effectLst/>
              <a:latin typeface="+mn-lt"/>
              <a:ea typeface="+mn-ea"/>
              <a:cs typeface="+mn-cs"/>
            </a:rPr>
            <a:t>２</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６</a:t>
          </a:r>
          <a:r>
            <a:rPr kumimoji="1"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その他に係る経常収支比率が類似団体平均を上回っているのは、繰出金が主な要因である。これまでに整備してきた下水道施設の維持管理経費として、公営企業会計への繰出金が必要となっているためである。今後、下水道事業については経費を節減するとともに、独立採算の原則に立ち返った料金の見直しを図ることなどにより、税収を主な財源とする普通会計の負担額を減らしていくよう努め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96520</xdr:rowOff>
    </xdr:from>
    <xdr:to>
      <xdr:col>82</xdr:col>
      <xdr:colOff>107950</xdr:colOff>
      <xdr:row>60</xdr:row>
      <xdr:rowOff>157480</xdr:rowOff>
    </xdr:to>
    <xdr:cxnSp macro="">
      <xdr:nvCxnSpPr>
        <xdr:cNvPr id="244" name="直線コネクタ 243"/>
        <xdr:cNvCxnSpPr/>
      </xdr:nvCxnSpPr>
      <xdr:spPr>
        <a:xfrm flipV="1">
          <a:off x="15671800" y="1004062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60</xdr:row>
      <xdr:rowOff>157480</xdr:rowOff>
    </xdr:to>
    <xdr:cxnSp macro="">
      <xdr:nvCxnSpPr>
        <xdr:cNvPr id="247" name="直線コネクタ 246"/>
        <xdr:cNvCxnSpPr/>
      </xdr:nvCxnSpPr>
      <xdr:spPr>
        <a:xfrm>
          <a:off x="14782800" y="985012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138430</xdr:rowOff>
    </xdr:to>
    <xdr:cxnSp macro="">
      <xdr:nvCxnSpPr>
        <xdr:cNvPr id="250" name="直線コネクタ 249"/>
        <xdr:cNvCxnSpPr/>
      </xdr:nvCxnSpPr>
      <xdr:spPr>
        <a:xfrm flipV="1">
          <a:off x="13893800" y="985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153670</xdr:rowOff>
    </xdr:to>
    <xdr:cxnSp macro="">
      <xdr:nvCxnSpPr>
        <xdr:cNvPr id="253" name="直線コネクタ 252"/>
        <xdr:cNvCxnSpPr/>
      </xdr:nvCxnSpPr>
      <xdr:spPr>
        <a:xfrm flipV="1">
          <a:off x="13004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3" name="楕円 262"/>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4"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106680</xdr:rowOff>
    </xdr:from>
    <xdr:to>
      <xdr:col>78</xdr:col>
      <xdr:colOff>120650</xdr:colOff>
      <xdr:row>61</xdr:row>
      <xdr:rowOff>36830</xdr:rowOff>
    </xdr:to>
    <xdr:sp macro="" textlink="">
      <xdr:nvSpPr>
        <xdr:cNvPr id="265" name="楕円 264"/>
        <xdr:cNvSpPr/>
      </xdr:nvSpPr>
      <xdr:spPr>
        <a:xfrm>
          <a:off x="15621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21607</xdr:rowOff>
    </xdr:from>
    <xdr:ext cx="736600" cy="259045"/>
    <xdr:sp macro="" textlink="">
      <xdr:nvSpPr>
        <xdr:cNvPr id="266" name="テキスト ボックス 265"/>
        <xdr:cNvSpPr txBox="1"/>
      </xdr:nvSpPr>
      <xdr:spPr>
        <a:xfrm>
          <a:off x="15290800" y="1048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67" name="楕円 266"/>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68" name="テキスト ボックス 267"/>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9" name="楕円 268"/>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70" name="テキスト ボックス 269"/>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1" name="楕円 270"/>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2" name="テキスト ボックス 271"/>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■補助費等：１</a:t>
          </a:r>
          <a:r>
            <a:rPr kumimoji="1" lang="ja-JP" altLang="en-US" sz="1300" b="0" i="0" baseline="0">
              <a:solidFill>
                <a:schemeClr val="dk1"/>
              </a:solidFill>
              <a:effectLst/>
              <a:latin typeface="+mn-lt"/>
              <a:ea typeface="+mn-ea"/>
              <a:cs typeface="+mn-cs"/>
            </a:rPr>
            <a:t>２</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１</a:t>
          </a:r>
          <a:r>
            <a:rPr kumimoji="1"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類似団体平均である</a:t>
          </a:r>
          <a:r>
            <a:rPr kumimoji="1" lang="ja-JP" altLang="en-US" sz="1300" b="0" i="0" baseline="0">
              <a:solidFill>
                <a:schemeClr val="dk1"/>
              </a:solidFill>
              <a:effectLst/>
              <a:latin typeface="+mn-lt"/>
              <a:ea typeface="+mn-ea"/>
              <a:cs typeface="+mn-cs"/>
            </a:rPr>
            <a:t>１３</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４</a:t>
          </a:r>
          <a:r>
            <a:rPr kumimoji="1" lang="ja-JP" altLang="ja-JP" sz="1300" b="0" i="0" baseline="0">
              <a:solidFill>
                <a:schemeClr val="dk1"/>
              </a:solidFill>
              <a:effectLst/>
              <a:latin typeface="+mn-lt"/>
              <a:ea typeface="+mn-ea"/>
              <a:cs typeface="+mn-cs"/>
            </a:rPr>
            <a:t>％と比較すると、補助費に係る経常収支比率は下回っている。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要因として、</a:t>
          </a:r>
          <a:r>
            <a:rPr kumimoji="1" lang="ja-JP" altLang="en-US" sz="1300" b="0" i="0" baseline="0">
              <a:solidFill>
                <a:schemeClr val="dk1"/>
              </a:solidFill>
              <a:effectLst/>
              <a:latin typeface="+mn-lt"/>
              <a:ea typeface="+mn-ea"/>
              <a:cs typeface="+mn-cs"/>
            </a:rPr>
            <a:t>２８年度に</a:t>
          </a:r>
          <a:r>
            <a:rPr kumimoji="1" lang="ja-JP" altLang="ja-JP" sz="1300" b="0" i="0" baseline="0">
              <a:solidFill>
                <a:schemeClr val="dk1"/>
              </a:solidFill>
              <a:effectLst/>
              <a:latin typeface="+mn-lt"/>
              <a:ea typeface="+mn-ea"/>
              <a:cs typeface="+mn-cs"/>
            </a:rPr>
            <a:t>国保病院が診療所化され民間へ指定管理となり繰出金（補助費分）が減額となっ</a:t>
          </a:r>
          <a:r>
            <a:rPr kumimoji="1" lang="ja-JP" altLang="en-US" sz="1300" b="0" i="0" baseline="0">
              <a:solidFill>
                <a:schemeClr val="dk1"/>
              </a:solidFill>
              <a:effectLst/>
              <a:latin typeface="+mn-lt"/>
              <a:ea typeface="+mn-ea"/>
              <a:cs typeface="+mn-cs"/>
            </a:rPr>
            <a:t>た</a:t>
          </a:r>
          <a:r>
            <a:rPr kumimoji="1" lang="ja-JP" altLang="ja-JP" sz="1300" b="0" i="0" baseline="0">
              <a:solidFill>
                <a:schemeClr val="dk1"/>
              </a:solidFill>
              <a:effectLst/>
              <a:latin typeface="+mn-lt"/>
              <a:ea typeface="+mn-ea"/>
              <a:cs typeface="+mn-cs"/>
            </a:rPr>
            <a:t>ことが挙げられる。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a:t>
          </a:r>
          <a:r>
            <a:rPr kumimoji="1" lang="ja-JP" altLang="en-US" sz="1300" b="0" i="0" baseline="0">
              <a:solidFill>
                <a:schemeClr val="dk1"/>
              </a:solidFill>
              <a:effectLst/>
              <a:latin typeface="+mn-lt"/>
              <a:ea typeface="+mn-ea"/>
              <a:cs typeface="+mn-cs"/>
            </a:rPr>
            <a:t>も</a:t>
          </a:r>
          <a:r>
            <a:rPr kumimoji="1" lang="ja-JP" altLang="ja-JP" sz="1300" b="0" i="0" baseline="0">
              <a:solidFill>
                <a:schemeClr val="dk1"/>
              </a:solidFill>
              <a:effectLst/>
              <a:latin typeface="+mn-lt"/>
              <a:ea typeface="+mn-ea"/>
              <a:cs typeface="+mn-cs"/>
            </a:rPr>
            <a:t>各種団体への補助金の見直し等を進め、経費の削減を図る。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108712</xdr:rowOff>
    </xdr:to>
    <xdr:cxnSp macro="">
      <xdr:nvCxnSpPr>
        <xdr:cNvPr id="302" name="直線コネクタ 301"/>
        <xdr:cNvCxnSpPr/>
      </xdr:nvCxnSpPr>
      <xdr:spPr>
        <a:xfrm>
          <a:off x="15671800" y="62443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38</xdr:row>
      <xdr:rowOff>149860</xdr:rowOff>
    </xdr:to>
    <xdr:cxnSp macro="">
      <xdr:nvCxnSpPr>
        <xdr:cNvPr id="305" name="直線コネクタ 304"/>
        <xdr:cNvCxnSpPr/>
      </xdr:nvCxnSpPr>
      <xdr:spPr>
        <a:xfrm flipV="1">
          <a:off x="14782800" y="6244336"/>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38</xdr:row>
      <xdr:rowOff>163576</xdr:rowOff>
    </xdr:to>
    <xdr:cxnSp macro="">
      <xdr:nvCxnSpPr>
        <xdr:cNvPr id="308" name="直線コネクタ 307"/>
        <xdr:cNvCxnSpPr/>
      </xdr:nvCxnSpPr>
      <xdr:spPr>
        <a:xfrm flipV="1">
          <a:off x="13893800" y="66649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131572</xdr:rowOff>
    </xdr:from>
    <xdr:to>
      <xdr:col>69</xdr:col>
      <xdr:colOff>92075</xdr:colOff>
      <xdr:row>38</xdr:row>
      <xdr:rowOff>163576</xdr:rowOff>
    </xdr:to>
    <xdr:cxnSp macro="">
      <xdr:nvCxnSpPr>
        <xdr:cNvPr id="311" name="直線コネクタ 310"/>
        <xdr:cNvCxnSpPr/>
      </xdr:nvCxnSpPr>
      <xdr:spPr>
        <a:xfrm>
          <a:off x="13004800" y="66466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1" name="楕円 320"/>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2"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3" name="楕円 322"/>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4" name="テキスト ボックス 323"/>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25" name="楕円 324"/>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6" name="テキスト ボックス 325"/>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112776</xdr:rowOff>
    </xdr:from>
    <xdr:to>
      <xdr:col>69</xdr:col>
      <xdr:colOff>142875</xdr:colOff>
      <xdr:row>39</xdr:row>
      <xdr:rowOff>42926</xdr:rowOff>
    </xdr:to>
    <xdr:sp macro="" textlink="">
      <xdr:nvSpPr>
        <xdr:cNvPr id="327" name="楕円 326"/>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27703</xdr:rowOff>
    </xdr:from>
    <xdr:ext cx="762000" cy="259045"/>
    <xdr:sp macro="" textlink="">
      <xdr:nvSpPr>
        <xdr:cNvPr id="328" name="テキスト ボックス 327"/>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29" name="楕円 328"/>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0" name="テキスト ボックス 329"/>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■公債費：</a:t>
          </a:r>
          <a:r>
            <a:rPr kumimoji="1" lang="ja-JP" altLang="en-US" sz="1300" b="0" i="0" baseline="0">
              <a:solidFill>
                <a:schemeClr val="dk1"/>
              </a:solidFill>
              <a:effectLst/>
              <a:latin typeface="+mn-lt"/>
              <a:ea typeface="+mn-ea"/>
              <a:cs typeface="+mn-cs"/>
            </a:rPr>
            <a:t>１５</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４</a:t>
          </a:r>
          <a:r>
            <a:rPr kumimoji="1"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類似団体平均１</a:t>
          </a:r>
          <a:r>
            <a:rPr kumimoji="1" lang="ja-JP" altLang="en-US" sz="1300" b="0" i="0" baseline="0">
              <a:solidFill>
                <a:schemeClr val="dk1"/>
              </a:solidFill>
              <a:effectLst/>
              <a:latin typeface="+mn-lt"/>
              <a:ea typeface="+mn-ea"/>
              <a:cs typeface="+mn-cs"/>
            </a:rPr>
            <a:t>９</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５</a:t>
          </a:r>
          <a:r>
            <a:rPr kumimoji="1" lang="ja-JP" altLang="ja-JP" sz="1300" b="0" i="0" baseline="0">
              <a:solidFill>
                <a:schemeClr val="dk1"/>
              </a:solidFill>
              <a:effectLst/>
              <a:latin typeface="+mn-lt"/>
              <a:ea typeface="+mn-ea"/>
              <a:cs typeface="+mn-cs"/>
            </a:rPr>
            <a:t>％と比較すると下回って</a:t>
          </a:r>
          <a:r>
            <a:rPr kumimoji="1" lang="ja-JP" altLang="en-US" sz="1300" b="0" i="0" baseline="0">
              <a:solidFill>
                <a:schemeClr val="dk1"/>
              </a:solidFill>
              <a:effectLst/>
              <a:latin typeface="+mn-lt"/>
              <a:ea typeface="+mn-ea"/>
              <a:cs typeface="+mn-cs"/>
            </a:rPr>
            <a:t>いるが</a:t>
          </a:r>
          <a:r>
            <a:rPr kumimoji="1" lang="ja-JP" altLang="ja-JP" sz="1300" b="0" i="0" baseline="0">
              <a:solidFill>
                <a:schemeClr val="dk1"/>
              </a:solidFill>
              <a:effectLst/>
              <a:latin typeface="+mn-lt"/>
              <a:ea typeface="+mn-ea"/>
              <a:cs typeface="+mn-cs"/>
            </a:rPr>
            <a:t>、昨年度と比較</a:t>
          </a:r>
          <a:r>
            <a:rPr kumimoji="1" lang="ja-JP" altLang="en-US" sz="1300" b="0" i="0" baseline="0">
              <a:solidFill>
                <a:schemeClr val="dk1"/>
              </a:solidFill>
              <a:effectLst/>
              <a:latin typeface="+mn-lt"/>
              <a:ea typeface="+mn-ea"/>
              <a:cs typeface="+mn-cs"/>
            </a:rPr>
            <a:t>すると０．７ポイント増加</a:t>
          </a:r>
          <a:r>
            <a:rPr kumimoji="1" lang="ja-JP" altLang="ja-JP" sz="1300" b="0" i="0" baseline="0">
              <a:solidFill>
                <a:schemeClr val="dk1"/>
              </a:solidFill>
              <a:effectLst/>
              <a:latin typeface="+mn-lt"/>
              <a:ea typeface="+mn-ea"/>
              <a:cs typeface="+mn-cs"/>
            </a:rPr>
            <a:t>している。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体育館整備事業や診療所建替え事業など</a:t>
          </a:r>
          <a:r>
            <a:rPr kumimoji="1" lang="ja-JP" altLang="ja-JP" sz="1300" b="0" i="0" baseline="0">
              <a:solidFill>
                <a:schemeClr val="dk1"/>
              </a:solidFill>
              <a:effectLst/>
              <a:latin typeface="+mn-lt"/>
              <a:ea typeface="+mn-ea"/>
              <a:cs typeface="+mn-cs"/>
            </a:rPr>
            <a:t>今後</a:t>
          </a:r>
          <a:r>
            <a:rPr kumimoji="1" lang="ja-JP" altLang="en-US" sz="1300" b="0" i="0" baseline="0">
              <a:solidFill>
                <a:schemeClr val="dk1"/>
              </a:solidFill>
              <a:effectLst/>
              <a:latin typeface="+mn-lt"/>
              <a:ea typeface="+mn-ea"/>
              <a:cs typeface="+mn-cs"/>
            </a:rPr>
            <a:t>、地方債の元利償還金が膨らむ見込みであり、非常に厳しい財政運営となることが予想される。そのため、</a:t>
          </a:r>
          <a:r>
            <a:rPr kumimoji="1" lang="ja-JP" altLang="ja-JP" sz="1300" b="0" i="0" baseline="0">
              <a:solidFill>
                <a:schemeClr val="dk1"/>
              </a:solidFill>
              <a:effectLst/>
              <a:latin typeface="+mn-lt"/>
              <a:ea typeface="+mn-ea"/>
              <a:cs typeface="+mn-cs"/>
            </a:rPr>
            <a:t>地方債の新規発行</a:t>
          </a:r>
          <a:r>
            <a:rPr kumimoji="1" lang="ja-JP" altLang="en-US" sz="1300" b="0" i="0" baseline="0">
              <a:solidFill>
                <a:schemeClr val="dk1"/>
              </a:solidFill>
              <a:effectLst/>
              <a:latin typeface="+mn-lt"/>
              <a:ea typeface="+mn-ea"/>
              <a:cs typeface="+mn-cs"/>
            </a:rPr>
            <a:t>を伴う普通建設事業</a:t>
          </a:r>
          <a:r>
            <a:rPr kumimoji="1" lang="ja-JP" altLang="ja-JP" sz="1300" b="0" i="0" baseline="0">
              <a:solidFill>
                <a:schemeClr val="dk1"/>
              </a:solidFill>
              <a:effectLst/>
              <a:latin typeface="+mn-lt"/>
              <a:ea typeface="+mn-ea"/>
              <a:cs typeface="+mn-cs"/>
            </a:rPr>
            <a:t>の抑制に努める。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39370</xdr:rowOff>
    </xdr:from>
    <xdr:to>
      <xdr:col>24</xdr:col>
      <xdr:colOff>25400</xdr:colOff>
      <xdr:row>76</xdr:row>
      <xdr:rowOff>66039</xdr:rowOff>
    </xdr:to>
    <xdr:cxnSp macro="">
      <xdr:nvCxnSpPr>
        <xdr:cNvPr id="362" name="直線コネクタ 361"/>
        <xdr:cNvCxnSpPr/>
      </xdr:nvCxnSpPr>
      <xdr:spPr>
        <a:xfrm>
          <a:off x="3987800" y="130695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107950</xdr:rowOff>
    </xdr:to>
    <xdr:cxnSp macro="">
      <xdr:nvCxnSpPr>
        <xdr:cNvPr id="365" name="直線コネクタ 364"/>
        <xdr:cNvCxnSpPr/>
      </xdr:nvCxnSpPr>
      <xdr:spPr>
        <a:xfrm flipV="1">
          <a:off x="3098800" y="130695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107950</xdr:rowOff>
    </xdr:to>
    <xdr:cxnSp macro="">
      <xdr:nvCxnSpPr>
        <xdr:cNvPr id="368" name="直線コネクタ 367"/>
        <xdr:cNvCxnSpPr/>
      </xdr:nvCxnSpPr>
      <xdr:spPr>
        <a:xfrm>
          <a:off x="2209800" y="130771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xdr:rowOff>
    </xdr:from>
    <xdr:to>
      <xdr:col>11</xdr:col>
      <xdr:colOff>9525</xdr:colOff>
      <xdr:row>76</xdr:row>
      <xdr:rowOff>46989</xdr:rowOff>
    </xdr:to>
    <xdr:cxnSp macro="">
      <xdr:nvCxnSpPr>
        <xdr:cNvPr id="371" name="直線コネクタ 370"/>
        <xdr:cNvCxnSpPr/>
      </xdr:nvCxnSpPr>
      <xdr:spPr>
        <a:xfrm>
          <a:off x="1320800" y="130314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81" name="楕円 380"/>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2"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160020</xdr:rowOff>
    </xdr:from>
    <xdr:to>
      <xdr:col>20</xdr:col>
      <xdr:colOff>38100</xdr:colOff>
      <xdr:row>76</xdr:row>
      <xdr:rowOff>90170</xdr:rowOff>
    </xdr:to>
    <xdr:sp macro="" textlink="">
      <xdr:nvSpPr>
        <xdr:cNvPr id="383" name="楕円 382"/>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100347</xdr:rowOff>
    </xdr:from>
    <xdr:ext cx="736600" cy="259045"/>
    <xdr:sp macro="" textlink="">
      <xdr:nvSpPr>
        <xdr:cNvPr id="384" name="テキスト ボックス 383"/>
        <xdr:cNvSpPr txBox="1"/>
      </xdr:nvSpPr>
      <xdr:spPr>
        <a:xfrm>
          <a:off x="3606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5" name="楕円 384"/>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143527</xdr:rowOff>
    </xdr:from>
    <xdr:ext cx="762000" cy="259045"/>
    <xdr:sp macro="" textlink="">
      <xdr:nvSpPr>
        <xdr:cNvPr id="386" name="テキスト ボックス 385"/>
        <xdr:cNvSpPr txBox="1"/>
      </xdr:nvSpPr>
      <xdr:spPr>
        <a:xfrm>
          <a:off x="2717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87" name="楕円 386"/>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88" name="テキスト ボックス 387"/>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121920</xdr:rowOff>
    </xdr:from>
    <xdr:to>
      <xdr:col>6</xdr:col>
      <xdr:colOff>171450</xdr:colOff>
      <xdr:row>76</xdr:row>
      <xdr:rowOff>52070</xdr:rowOff>
    </xdr:to>
    <xdr:sp macro="" textlink="">
      <xdr:nvSpPr>
        <xdr:cNvPr id="389" name="楕円 388"/>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62247</xdr:rowOff>
    </xdr:from>
    <xdr:ext cx="762000" cy="259045"/>
    <xdr:sp macro="" textlink="">
      <xdr:nvSpPr>
        <xdr:cNvPr id="390" name="テキスト ボックス 389"/>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■維持補修費</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ここ数年はほぼ同率で推移している。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類似団体平均である２</a:t>
          </a:r>
          <a:r>
            <a:rPr kumimoji="1" lang="ja-JP" altLang="en-US" sz="1300" b="0" i="0" baseline="0">
              <a:solidFill>
                <a:schemeClr val="dk1"/>
              </a:solidFill>
              <a:effectLst/>
              <a:latin typeface="+mn-lt"/>
              <a:ea typeface="+mn-ea"/>
              <a:cs typeface="+mn-cs"/>
            </a:rPr>
            <a:t>３</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３４８</a:t>
          </a:r>
          <a:r>
            <a:rPr kumimoji="1" lang="ja-JP" altLang="ja-JP" sz="1300" b="0" i="0" baseline="0">
              <a:solidFill>
                <a:schemeClr val="dk1"/>
              </a:solidFill>
              <a:effectLst/>
              <a:latin typeface="+mn-lt"/>
              <a:ea typeface="+mn-ea"/>
              <a:cs typeface="+mn-cs"/>
            </a:rPr>
            <a:t>円と比較すると</a:t>
          </a:r>
          <a:r>
            <a:rPr kumimoji="1" lang="ja-JP" altLang="en-US" sz="1300" b="0" i="0" baseline="0">
              <a:solidFill>
                <a:schemeClr val="dk1"/>
              </a:solidFill>
              <a:effectLst/>
              <a:latin typeface="+mn-lt"/>
              <a:ea typeface="+mn-ea"/>
              <a:cs typeface="+mn-cs"/>
            </a:rPr>
            <a:t>４５</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７４２</a:t>
          </a:r>
          <a:r>
            <a:rPr kumimoji="1" lang="ja-JP" altLang="ja-JP" sz="1300" b="0" i="0" baseline="0">
              <a:solidFill>
                <a:schemeClr val="dk1"/>
              </a:solidFill>
              <a:effectLst/>
              <a:latin typeface="+mn-lt"/>
              <a:ea typeface="+mn-ea"/>
              <a:cs typeface="+mn-cs"/>
            </a:rPr>
            <a:t>円となっており大幅に上回っている。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今後、</a:t>
          </a:r>
          <a:r>
            <a:rPr kumimoji="1" lang="ja-JP" altLang="ja-JP" sz="1300" b="0" i="0" baseline="0">
              <a:solidFill>
                <a:schemeClr val="dk1"/>
              </a:solidFill>
              <a:effectLst/>
              <a:latin typeface="+mn-lt"/>
              <a:ea typeface="+mn-ea"/>
              <a:cs typeface="+mn-cs"/>
            </a:rPr>
            <a:t>経費の削減を徹底し、効率的な行政運営を行い、コスト削減に努める。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131899</xdr:rowOff>
    </xdr:from>
    <xdr:to>
      <xdr:col>82</xdr:col>
      <xdr:colOff>107950</xdr:colOff>
      <xdr:row>78</xdr:row>
      <xdr:rowOff>25763</xdr:rowOff>
    </xdr:to>
    <xdr:cxnSp macro="">
      <xdr:nvCxnSpPr>
        <xdr:cNvPr id="425" name="直線コネクタ 424"/>
        <xdr:cNvCxnSpPr/>
      </xdr:nvCxnSpPr>
      <xdr:spPr>
        <a:xfrm flipV="1">
          <a:off x="15671800" y="1333354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15966</xdr:rowOff>
    </xdr:from>
    <xdr:to>
      <xdr:col>78</xdr:col>
      <xdr:colOff>69850</xdr:colOff>
      <xdr:row>78</xdr:row>
      <xdr:rowOff>25763</xdr:rowOff>
    </xdr:to>
    <xdr:cxnSp macro="">
      <xdr:nvCxnSpPr>
        <xdr:cNvPr id="428" name="直線コネクタ 427"/>
        <xdr:cNvCxnSpPr/>
      </xdr:nvCxnSpPr>
      <xdr:spPr>
        <a:xfrm>
          <a:off x="14782800" y="133890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164556</xdr:rowOff>
    </xdr:from>
    <xdr:to>
      <xdr:col>73</xdr:col>
      <xdr:colOff>180975</xdr:colOff>
      <xdr:row>78</xdr:row>
      <xdr:rowOff>15966</xdr:rowOff>
    </xdr:to>
    <xdr:cxnSp macro="">
      <xdr:nvCxnSpPr>
        <xdr:cNvPr id="431" name="直線コネクタ 430"/>
        <xdr:cNvCxnSpPr/>
      </xdr:nvCxnSpPr>
      <xdr:spPr>
        <a:xfrm>
          <a:off x="13893800" y="133662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112305</xdr:rowOff>
    </xdr:from>
    <xdr:to>
      <xdr:col>69</xdr:col>
      <xdr:colOff>92075</xdr:colOff>
      <xdr:row>77</xdr:row>
      <xdr:rowOff>164556</xdr:rowOff>
    </xdr:to>
    <xdr:cxnSp macro="">
      <xdr:nvCxnSpPr>
        <xdr:cNvPr id="434" name="直線コネクタ 433"/>
        <xdr:cNvCxnSpPr/>
      </xdr:nvCxnSpPr>
      <xdr:spPr>
        <a:xfrm>
          <a:off x="13004800" y="1331395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81099</xdr:rowOff>
    </xdr:from>
    <xdr:to>
      <xdr:col>82</xdr:col>
      <xdr:colOff>158750</xdr:colOff>
      <xdr:row>78</xdr:row>
      <xdr:rowOff>11249</xdr:rowOff>
    </xdr:to>
    <xdr:sp macro="" textlink="">
      <xdr:nvSpPr>
        <xdr:cNvPr id="444" name="楕円 443"/>
        <xdr:cNvSpPr/>
      </xdr:nvSpPr>
      <xdr:spPr>
        <a:xfrm>
          <a:off x="164592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97626</xdr:rowOff>
    </xdr:from>
    <xdr:ext cx="762000" cy="259045"/>
    <xdr:sp macro="" textlink="">
      <xdr:nvSpPr>
        <xdr:cNvPr id="445" name="公債費以外該当値テキスト"/>
        <xdr:cNvSpPr txBox="1"/>
      </xdr:nvSpPr>
      <xdr:spPr>
        <a:xfrm>
          <a:off x="16598900" y="1312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146413</xdr:rowOff>
    </xdr:from>
    <xdr:to>
      <xdr:col>78</xdr:col>
      <xdr:colOff>120650</xdr:colOff>
      <xdr:row>78</xdr:row>
      <xdr:rowOff>76563</xdr:rowOff>
    </xdr:to>
    <xdr:sp macro="" textlink="">
      <xdr:nvSpPr>
        <xdr:cNvPr id="446" name="楕円 445"/>
        <xdr:cNvSpPr/>
      </xdr:nvSpPr>
      <xdr:spPr>
        <a:xfrm>
          <a:off x="156210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61340</xdr:rowOff>
    </xdr:from>
    <xdr:ext cx="736600" cy="259045"/>
    <xdr:sp macro="" textlink="">
      <xdr:nvSpPr>
        <xdr:cNvPr id="447" name="テキスト ボックス 446"/>
        <xdr:cNvSpPr txBox="1"/>
      </xdr:nvSpPr>
      <xdr:spPr>
        <a:xfrm>
          <a:off x="15290800" y="1343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136616</xdr:rowOff>
    </xdr:from>
    <xdr:to>
      <xdr:col>74</xdr:col>
      <xdr:colOff>31750</xdr:colOff>
      <xdr:row>78</xdr:row>
      <xdr:rowOff>66766</xdr:rowOff>
    </xdr:to>
    <xdr:sp macro="" textlink="">
      <xdr:nvSpPr>
        <xdr:cNvPr id="448" name="楕円 447"/>
        <xdr:cNvSpPr/>
      </xdr:nvSpPr>
      <xdr:spPr>
        <a:xfrm>
          <a:off x="14732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51543</xdr:rowOff>
    </xdr:from>
    <xdr:ext cx="762000" cy="259045"/>
    <xdr:sp macro="" textlink="">
      <xdr:nvSpPr>
        <xdr:cNvPr id="449" name="テキスト ボックス 448"/>
        <xdr:cNvSpPr txBox="1"/>
      </xdr:nvSpPr>
      <xdr:spPr>
        <a:xfrm>
          <a:off x="14401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113756</xdr:rowOff>
    </xdr:from>
    <xdr:to>
      <xdr:col>69</xdr:col>
      <xdr:colOff>142875</xdr:colOff>
      <xdr:row>78</xdr:row>
      <xdr:rowOff>43906</xdr:rowOff>
    </xdr:to>
    <xdr:sp macro="" textlink="">
      <xdr:nvSpPr>
        <xdr:cNvPr id="450" name="楕円 449"/>
        <xdr:cNvSpPr/>
      </xdr:nvSpPr>
      <xdr:spPr>
        <a:xfrm>
          <a:off x="13843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28683</xdr:rowOff>
    </xdr:from>
    <xdr:ext cx="762000" cy="259045"/>
    <xdr:sp macro="" textlink="">
      <xdr:nvSpPr>
        <xdr:cNvPr id="451" name="テキスト ボックス 450"/>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52" name="楕円 451"/>
        <xdr:cNvSpPr/>
      </xdr:nvSpPr>
      <xdr:spPr>
        <a:xfrm>
          <a:off x="12954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53" name="テキスト ボックス 452"/>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27444</xdr:rowOff>
    </xdr:from>
    <xdr:to>
      <xdr:col>29</xdr:col>
      <xdr:colOff>127000</xdr:colOff>
      <xdr:row>18</xdr:row>
      <xdr:rowOff>49200</xdr:rowOff>
    </xdr:to>
    <xdr:cxnSp macro="">
      <xdr:nvCxnSpPr>
        <xdr:cNvPr id="51" name="直線コネクタ 50"/>
        <xdr:cNvCxnSpPr/>
      </xdr:nvCxnSpPr>
      <xdr:spPr bwMode="auto">
        <a:xfrm flipV="1">
          <a:off x="5003800" y="3161169"/>
          <a:ext cx="647700" cy="21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12221</xdr:rowOff>
    </xdr:from>
    <xdr:ext cx="762000" cy="259045"/>
    <xdr:sp macro="" textlink="">
      <xdr:nvSpPr>
        <xdr:cNvPr id="52" name="人口1人当たり決算額の推移平均値テキスト130"/>
        <xdr:cNvSpPr txBox="1"/>
      </xdr:nvSpPr>
      <xdr:spPr>
        <a:xfrm>
          <a:off x="5740400" y="3145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27322</xdr:rowOff>
    </xdr:from>
    <xdr:to>
      <xdr:col>26</xdr:col>
      <xdr:colOff>50800</xdr:colOff>
      <xdr:row>18</xdr:row>
      <xdr:rowOff>49200</xdr:rowOff>
    </xdr:to>
    <xdr:cxnSp macro="">
      <xdr:nvCxnSpPr>
        <xdr:cNvPr id="54" name="直線コネクタ 53"/>
        <xdr:cNvCxnSpPr/>
      </xdr:nvCxnSpPr>
      <xdr:spPr bwMode="auto">
        <a:xfrm>
          <a:off x="4305300" y="3161047"/>
          <a:ext cx="698500" cy="21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27322</xdr:rowOff>
    </xdr:from>
    <xdr:to>
      <xdr:col>22</xdr:col>
      <xdr:colOff>114300</xdr:colOff>
      <xdr:row>18</xdr:row>
      <xdr:rowOff>69149</xdr:rowOff>
    </xdr:to>
    <xdr:cxnSp macro="">
      <xdr:nvCxnSpPr>
        <xdr:cNvPr id="57" name="直線コネクタ 56"/>
        <xdr:cNvCxnSpPr/>
      </xdr:nvCxnSpPr>
      <xdr:spPr bwMode="auto">
        <a:xfrm flipV="1">
          <a:off x="3606800" y="3161047"/>
          <a:ext cx="698500" cy="41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69149</xdr:rowOff>
    </xdr:from>
    <xdr:to>
      <xdr:col>18</xdr:col>
      <xdr:colOff>177800</xdr:colOff>
      <xdr:row>18</xdr:row>
      <xdr:rowOff>89440</xdr:rowOff>
    </xdr:to>
    <xdr:cxnSp macro="">
      <xdr:nvCxnSpPr>
        <xdr:cNvPr id="60" name="直線コネクタ 59"/>
        <xdr:cNvCxnSpPr/>
      </xdr:nvCxnSpPr>
      <xdr:spPr bwMode="auto">
        <a:xfrm flipV="1">
          <a:off x="2908300" y="3202874"/>
          <a:ext cx="698500" cy="20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148094</xdr:rowOff>
    </xdr:from>
    <xdr:to>
      <xdr:col>29</xdr:col>
      <xdr:colOff>177800</xdr:colOff>
      <xdr:row>18</xdr:row>
      <xdr:rowOff>78244</xdr:rowOff>
    </xdr:to>
    <xdr:sp macro="" textlink="">
      <xdr:nvSpPr>
        <xdr:cNvPr id="70" name="楕円 69"/>
        <xdr:cNvSpPr/>
      </xdr:nvSpPr>
      <xdr:spPr bwMode="auto">
        <a:xfrm>
          <a:off x="5600700" y="3110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164621</xdr:rowOff>
    </xdr:from>
    <xdr:ext cx="762000" cy="259045"/>
    <xdr:sp macro="" textlink="">
      <xdr:nvSpPr>
        <xdr:cNvPr id="71" name="人口1人当たり決算額の推移該当値テキスト130"/>
        <xdr:cNvSpPr txBox="1"/>
      </xdr:nvSpPr>
      <xdr:spPr>
        <a:xfrm>
          <a:off x="5740400" y="295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169850</xdr:rowOff>
    </xdr:from>
    <xdr:to>
      <xdr:col>26</xdr:col>
      <xdr:colOff>101600</xdr:colOff>
      <xdr:row>18</xdr:row>
      <xdr:rowOff>100000</xdr:rowOff>
    </xdr:to>
    <xdr:sp macro="" textlink="">
      <xdr:nvSpPr>
        <xdr:cNvPr id="72" name="楕円 71"/>
        <xdr:cNvSpPr/>
      </xdr:nvSpPr>
      <xdr:spPr bwMode="auto">
        <a:xfrm>
          <a:off x="4953000" y="313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84777</xdr:rowOff>
    </xdr:from>
    <xdr:ext cx="736600" cy="259045"/>
    <xdr:sp macro="" textlink="">
      <xdr:nvSpPr>
        <xdr:cNvPr id="73" name="テキスト ボックス 72"/>
        <xdr:cNvSpPr txBox="1"/>
      </xdr:nvSpPr>
      <xdr:spPr>
        <a:xfrm>
          <a:off x="4622800" y="3218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147972</xdr:rowOff>
    </xdr:from>
    <xdr:to>
      <xdr:col>22</xdr:col>
      <xdr:colOff>165100</xdr:colOff>
      <xdr:row>18</xdr:row>
      <xdr:rowOff>78122</xdr:rowOff>
    </xdr:to>
    <xdr:sp macro="" textlink="">
      <xdr:nvSpPr>
        <xdr:cNvPr id="74" name="楕円 73"/>
        <xdr:cNvSpPr/>
      </xdr:nvSpPr>
      <xdr:spPr bwMode="auto">
        <a:xfrm>
          <a:off x="4254500" y="311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88299</xdr:rowOff>
    </xdr:from>
    <xdr:ext cx="762000" cy="259045"/>
    <xdr:sp macro="" textlink="">
      <xdr:nvSpPr>
        <xdr:cNvPr id="75" name="テキスト ボックス 74"/>
        <xdr:cNvSpPr txBox="1"/>
      </xdr:nvSpPr>
      <xdr:spPr>
        <a:xfrm>
          <a:off x="3924300" y="287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18349</xdr:rowOff>
    </xdr:from>
    <xdr:to>
      <xdr:col>19</xdr:col>
      <xdr:colOff>38100</xdr:colOff>
      <xdr:row>18</xdr:row>
      <xdr:rowOff>119949</xdr:rowOff>
    </xdr:to>
    <xdr:sp macro="" textlink="">
      <xdr:nvSpPr>
        <xdr:cNvPr id="76" name="楕円 75"/>
        <xdr:cNvSpPr/>
      </xdr:nvSpPr>
      <xdr:spPr bwMode="auto">
        <a:xfrm>
          <a:off x="3556000" y="315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130126</xdr:rowOff>
    </xdr:from>
    <xdr:ext cx="762000" cy="259045"/>
    <xdr:sp macro="" textlink="">
      <xdr:nvSpPr>
        <xdr:cNvPr id="77" name="テキスト ボックス 76"/>
        <xdr:cNvSpPr txBox="1"/>
      </xdr:nvSpPr>
      <xdr:spPr>
        <a:xfrm>
          <a:off x="3225800" y="292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38640</xdr:rowOff>
    </xdr:from>
    <xdr:to>
      <xdr:col>15</xdr:col>
      <xdr:colOff>101600</xdr:colOff>
      <xdr:row>18</xdr:row>
      <xdr:rowOff>140240</xdr:rowOff>
    </xdr:to>
    <xdr:sp macro="" textlink="">
      <xdr:nvSpPr>
        <xdr:cNvPr id="78" name="楕円 77"/>
        <xdr:cNvSpPr/>
      </xdr:nvSpPr>
      <xdr:spPr bwMode="auto">
        <a:xfrm>
          <a:off x="2857500" y="317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150417</xdr:rowOff>
    </xdr:from>
    <xdr:ext cx="762000" cy="259045"/>
    <xdr:sp macro="" textlink="">
      <xdr:nvSpPr>
        <xdr:cNvPr id="79" name="テキスト ボックス 78"/>
        <xdr:cNvSpPr txBox="1"/>
      </xdr:nvSpPr>
      <xdr:spPr>
        <a:xfrm>
          <a:off x="2527300" y="294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143025</xdr:rowOff>
    </xdr:from>
    <xdr:to>
      <xdr:col>29</xdr:col>
      <xdr:colOff>127000</xdr:colOff>
      <xdr:row>35</xdr:row>
      <xdr:rowOff>159796</xdr:rowOff>
    </xdr:to>
    <xdr:cxnSp macro="">
      <xdr:nvCxnSpPr>
        <xdr:cNvPr id="112" name="直線コネクタ 111"/>
        <xdr:cNvCxnSpPr/>
      </xdr:nvCxnSpPr>
      <xdr:spPr bwMode="auto">
        <a:xfrm>
          <a:off x="5003800" y="6753375"/>
          <a:ext cx="647700" cy="16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144574</xdr:rowOff>
    </xdr:from>
    <xdr:ext cx="762000" cy="259045"/>
    <xdr:sp macro="" textlink="">
      <xdr:nvSpPr>
        <xdr:cNvPr id="113" name="人口1人当たり決算額の推移平均値テキスト445"/>
        <xdr:cNvSpPr txBox="1"/>
      </xdr:nvSpPr>
      <xdr:spPr>
        <a:xfrm>
          <a:off x="5740400" y="6754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100543</xdr:rowOff>
    </xdr:from>
    <xdr:to>
      <xdr:col>26</xdr:col>
      <xdr:colOff>50800</xdr:colOff>
      <xdr:row>35</xdr:row>
      <xdr:rowOff>143025</xdr:rowOff>
    </xdr:to>
    <xdr:cxnSp macro="">
      <xdr:nvCxnSpPr>
        <xdr:cNvPr id="115" name="直線コネクタ 114"/>
        <xdr:cNvCxnSpPr/>
      </xdr:nvCxnSpPr>
      <xdr:spPr bwMode="auto">
        <a:xfrm>
          <a:off x="4305300" y="6710893"/>
          <a:ext cx="698500" cy="4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100543</xdr:rowOff>
    </xdr:from>
    <xdr:to>
      <xdr:col>22</xdr:col>
      <xdr:colOff>114300</xdr:colOff>
      <xdr:row>35</xdr:row>
      <xdr:rowOff>326331</xdr:rowOff>
    </xdr:to>
    <xdr:cxnSp macro="">
      <xdr:nvCxnSpPr>
        <xdr:cNvPr id="118" name="直線コネクタ 117"/>
        <xdr:cNvCxnSpPr/>
      </xdr:nvCxnSpPr>
      <xdr:spPr bwMode="auto">
        <a:xfrm flipV="1">
          <a:off x="3606800" y="6710893"/>
          <a:ext cx="698500" cy="225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186261</xdr:rowOff>
    </xdr:from>
    <xdr:to>
      <xdr:col>18</xdr:col>
      <xdr:colOff>177800</xdr:colOff>
      <xdr:row>35</xdr:row>
      <xdr:rowOff>326331</xdr:rowOff>
    </xdr:to>
    <xdr:cxnSp macro="">
      <xdr:nvCxnSpPr>
        <xdr:cNvPr id="121" name="直線コネクタ 120"/>
        <xdr:cNvCxnSpPr/>
      </xdr:nvCxnSpPr>
      <xdr:spPr bwMode="auto">
        <a:xfrm>
          <a:off x="2908300" y="6796611"/>
          <a:ext cx="698500" cy="140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108996</xdr:rowOff>
    </xdr:from>
    <xdr:to>
      <xdr:col>29</xdr:col>
      <xdr:colOff>177800</xdr:colOff>
      <xdr:row>35</xdr:row>
      <xdr:rowOff>210596</xdr:rowOff>
    </xdr:to>
    <xdr:sp macro="" textlink="">
      <xdr:nvSpPr>
        <xdr:cNvPr id="131" name="楕円 130"/>
        <xdr:cNvSpPr/>
      </xdr:nvSpPr>
      <xdr:spPr bwMode="auto">
        <a:xfrm>
          <a:off x="5600700" y="671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296973</xdr:rowOff>
    </xdr:from>
    <xdr:ext cx="762000" cy="259045"/>
    <xdr:sp macro="" textlink="">
      <xdr:nvSpPr>
        <xdr:cNvPr id="132" name="人口1人当たり決算額の推移該当値テキスト445"/>
        <xdr:cNvSpPr txBox="1"/>
      </xdr:nvSpPr>
      <xdr:spPr>
        <a:xfrm>
          <a:off x="5740400" y="656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92225</xdr:rowOff>
    </xdr:from>
    <xdr:to>
      <xdr:col>26</xdr:col>
      <xdr:colOff>101600</xdr:colOff>
      <xdr:row>35</xdr:row>
      <xdr:rowOff>193825</xdr:rowOff>
    </xdr:to>
    <xdr:sp macro="" textlink="">
      <xdr:nvSpPr>
        <xdr:cNvPr id="133" name="楕円 132"/>
        <xdr:cNvSpPr/>
      </xdr:nvSpPr>
      <xdr:spPr bwMode="auto">
        <a:xfrm>
          <a:off x="4953000" y="670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204002</xdr:rowOff>
    </xdr:from>
    <xdr:ext cx="736600" cy="259045"/>
    <xdr:sp macro="" textlink="">
      <xdr:nvSpPr>
        <xdr:cNvPr id="134" name="テキスト ボックス 133"/>
        <xdr:cNvSpPr txBox="1"/>
      </xdr:nvSpPr>
      <xdr:spPr>
        <a:xfrm>
          <a:off x="4622800" y="647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49743</xdr:rowOff>
    </xdr:from>
    <xdr:to>
      <xdr:col>22</xdr:col>
      <xdr:colOff>165100</xdr:colOff>
      <xdr:row>35</xdr:row>
      <xdr:rowOff>151343</xdr:rowOff>
    </xdr:to>
    <xdr:sp macro="" textlink="">
      <xdr:nvSpPr>
        <xdr:cNvPr id="135" name="楕円 134"/>
        <xdr:cNvSpPr/>
      </xdr:nvSpPr>
      <xdr:spPr bwMode="auto">
        <a:xfrm>
          <a:off x="4254500" y="6660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161520</xdr:rowOff>
    </xdr:from>
    <xdr:ext cx="762000" cy="259045"/>
    <xdr:sp macro="" textlink="">
      <xdr:nvSpPr>
        <xdr:cNvPr id="136" name="テキスト ボックス 135"/>
        <xdr:cNvSpPr txBox="1"/>
      </xdr:nvSpPr>
      <xdr:spPr>
        <a:xfrm>
          <a:off x="3924300" y="642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275531</xdr:rowOff>
    </xdr:from>
    <xdr:to>
      <xdr:col>19</xdr:col>
      <xdr:colOff>38100</xdr:colOff>
      <xdr:row>36</xdr:row>
      <xdr:rowOff>34231</xdr:rowOff>
    </xdr:to>
    <xdr:sp macro="" textlink="">
      <xdr:nvSpPr>
        <xdr:cNvPr id="137" name="楕円 136"/>
        <xdr:cNvSpPr/>
      </xdr:nvSpPr>
      <xdr:spPr bwMode="auto">
        <a:xfrm>
          <a:off x="3556000" y="6885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19008</xdr:rowOff>
    </xdr:from>
    <xdr:ext cx="762000" cy="259045"/>
    <xdr:sp macro="" textlink="">
      <xdr:nvSpPr>
        <xdr:cNvPr id="138" name="テキスト ボックス 137"/>
        <xdr:cNvSpPr txBox="1"/>
      </xdr:nvSpPr>
      <xdr:spPr>
        <a:xfrm>
          <a:off x="3225800" y="697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135461</xdr:rowOff>
    </xdr:from>
    <xdr:to>
      <xdr:col>15</xdr:col>
      <xdr:colOff>101600</xdr:colOff>
      <xdr:row>35</xdr:row>
      <xdr:rowOff>237061</xdr:rowOff>
    </xdr:to>
    <xdr:sp macro="" textlink="">
      <xdr:nvSpPr>
        <xdr:cNvPr id="139" name="楕円 138"/>
        <xdr:cNvSpPr/>
      </xdr:nvSpPr>
      <xdr:spPr bwMode="auto">
        <a:xfrm>
          <a:off x="2857500" y="674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247238</xdr:rowOff>
    </xdr:from>
    <xdr:ext cx="762000" cy="259045"/>
    <xdr:sp macro="" textlink="">
      <xdr:nvSpPr>
        <xdr:cNvPr id="140" name="テキスト ボックス 139"/>
        <xdr:cNvSpPr txBox="1"/>
      </xdr:nvSpPr>
      <xdr:spPr>
        <a:xfrm>
          <a:off x="2527300" y="651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2,904
2,899
345.65
4,784,715
4,559,919
222,068
2,375,194
6,379,764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146833</xdr:rowOff>
    </xdr:from>
    <xdr:to>
      <xdr:col>24</xdr:col>
      <xdr:colOff>63500</xdr:colOff>
      <xdr:row>37</xdr:row>
      <xdr:rowOff>154635</xdr:rowOff>
    </xdr:to>
    <xdr:cxnSp macro="">
      <xdr:nvCxnSpPr>
        <xdr:cNvPr id="60" name="直線コネクタ 59"/>
        <xdr:cNvCxnSpPr/>
      </xdr:nvCxnSpPr>
      <xdr:spPr>
        <a:xfrm flipV="1">
          <a:off x="3797300" y="6490483"/>
          <a:ext cx="8382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151498</xdr:rowOff>
    </xdr:from>
    <xdr:to>
      <xdr:col>19</xdr:col>
      <xdr:colOff>177800</xdr:colOff>
      <xdr:row>37</xdr:row>
      <xdr:rowOff>154635</xdr:rowOff>
    </xdr:to>
    <xdr:cxnSp macro="">
      <xdr:nvCxnSpPr>
        <xdr:cNvPr id="63" name="直線コネクタ 62"/>
        <xdr:cNvCxnSpPr/>
      </xdr:nvCxnSpPr>
      <xdr:spPr>
        <a:xfrm>
          <a:off x="2908300" y="6495148"/>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151498</xdr:rowOff>
    </xdr:from>
    <xdr:to>
      <xdr:col>15</xdr:col>
      <xdr:colOff>50800</xdr:colOff>
      <xdr:row>37</xdr:row>
      <xdr:rowOff>169259</xdr:rowOff>
    </xdr:to>
    <xdr:cxnSp macro="">
      <xdr:nvCxnSpPr>
        <xdr:cNvPr id="66" name="直線コネクタ 65"/>
        <xdr:cNvCxnSpPr/>
      </xdr:nvCxnSpPr>
      <xdr:spPr>
        <a:xfrm flipV="1">
          <a:off x="2019300" y="6495148"/>
          <a:ext cx="889000" cy="1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169259</xdr:rowOff>
    </xdr:from>
    <xdr:to>
      <xdr:col>10</xdr:col>
      <xdr:colOff>114300</xdr:colOff>
      <xdr:row>38</xdr:row>
      <xdr:rowOff>4596</xdr:rowOff>
    </xdr:to>
    <xdr:cxnSp macro="">
      <xdr:nvCxnSpPr>
        <xdr:cNvPr id="69" name="直線コネクタ 68"/>
        <xdr:cNvCxnSpPr/>
      </xdr:nvCxnSpPr>
      <xdr:spPr>
        <a:xfrm flipV="1">
          <a:off x="1130300" y="6512909"/>
          <a:ext cx="889000" cy="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96033</xdr:rowOff>
    </xdr:from>
    <xdr:to>
      <xdr:col>24</xdr:col>
      <xdr:colOff>114300</xdr:colOff>
      <xdr:row>38</xdr:row>
      <xdr:rowOff>26183</xdr:rowOff>
    </xdr:to>
    <xdr:sp macro="" textlink="">
      <xdr:nvSpPr>
        <xdr:cNvPr id="79" name="楕円 78"/>
        <xdr:cNvSpPr/>
      </xdr:nvSpPr>
      <xdr:spPr>
        <a:xfrm>
          <a:off x="4584700" y="64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74460</xdr:rowOff>
    </xdr:from>
    <xdr:ext cx="599010" cy="259045"/>
    <xdr:sp macro="" textlink="">
      <xdr:nvSpPr>
        <xdr:cNvPr id="80" name="人件費該当値テキスト"/>
        <xdr:cNvSpPr txBox="1"/>
      </xdr:nvSpPr>
      <xdr:spPr>
        <a:xfrm>
          <a:off x="4686300" y="641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103835</xdr:rowOff>
    </xdr:from>
    <xdr:to>
      <xdr:col>20</xdr:col>
      <xdr:colOff>38100</xdr:colOff>
      <xdr:row>38</xdr:row>
      <xdr:rowOff>33986</xdr:rowOff>
    </xdr:to>
    <xdr:sp macro="" textlink="">
      <xdr:nvSpPr>
        <xdr:cNvPr id="81" name="楕円 80"/>
        <xdr:cNvSpPr/>
      </xdr:nvSpPr>
      <xdr:spPr>
        <a:xfrm>
          <a:off x="3746500" y="6447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25113</xdr:rowOff>
    </xdr:from>
    <xdr:ext cx="599010" cy="259045"/>
    <xdr:sp macro="" textlink="">
      <xdr:nvSpPr>
        <xdr:cNvPr id="82" name="テキスト ボックス 81"/>
        <xdr:cNvSpPr txBox="1"/>
      </xdr:nvSpPr>
      <xdr:spPr>
        <a:xfrm>
          <a:off x="3497795" y="654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100698</xdr:rowOff>
    </xdr:from>
    <xdr:to>
      <xdr:col>15</xdr:col>
      <xdr:colOff>101600</xdr:colOff>
      <xdr:row>38</xdr:row>
      <xdr:rowOff>30848</xdr:rowOff>
    </xdr:to>
    <xdr:sp macro="" textlink="">
      <xdr:nvSpPr>
        <xdr:cNvPr id="83" name="楕円 82"/>
        <xdr:cNvSpPr/>
      </xdr:nvSpPr>
      <xdr:spPr>
        <a:xfrm>
          <a:off x="2857500" y="64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21976</xdr:rowOff>
    </xdr:from>
    <xdr:ext cx="599010" cy="259045"/>
    <xdr:sp macro="" textlink="">
      <xdr:nvSpPr>
        <xdr:cNvPr id="84" name="テキスト ボックス 83"/>
        <xdr:cNvSpPr txBox="1"/>
      </xdr:nvSpPr>
      <xdr:spPr>
        <a:xfrm>
          <a:off x="2608795" y="653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118459</xdr:rowOff>
    </xdr:from>
    <xdr:to>
      <xdr:col>10</xdr:col>
      <xdr:colOff>165100</xdr:colOff>
      <xdr:row>38</xdr:row>
      <xdr:rowOff>48609</xdr:rowOff>
    </xdr:to>
    <xdr:sp macro="" textlink="">
      <xdr:nvSpPr>
        <xdr:cNvPr id="85" name="楕円 84"/>
        <xdr:cNvSpPr/>
      </xdr:nvSpPr>
      <xdr:spPr>
        <a:xfrm>
          <a:off x="1968500" y="64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39736</xdr:rowOff>
    </xdr:from>
    <xdr:ext cx="599010" cy="259045"/>
    <xdr:sp macro="" textlink="">
      <xdr:nvSpPr>
        <xdr:cNvPr id="86" name="テキスト ボックス 85"/>
        <xdr:cNvSpPr txBox="1"/>
      </xdr:nvSpPr>
      <xdr:spPr>
        <a:xfrm>
          <a:off x="1719795" y="655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125246</xdr:rowOff>
    </xdr:from>
    <xdr:to>
      <xdr:col>6</xdr:col>
      <xdr:colOff>38100</xdr:colOff>
      <xdr:row>38</xdr:row>
      <xdr:rowOff>55397</xdr:rowOff>
    </xdr:to>
    <xdr:sp macro="" textlink="">
      <xdr:nvSpPr>
        <xdr:cNvPr id="87" name="楕円 86"/>
        <xdr:cNvSpPr/>
      </xdr:nvSpPr>
      <xdr:spPr>
        <a:xfrm>
          <a:off x="1079500" y="64688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46523</xdr:rowOff>
    </xdr:from>
    <xdr:ext cx="599010" cy="259045"/>
    <xdr:sp macro="" textlink="">
      <xdr:nvSpPr>
        <xdr:cNvPr id="88" name="テキスト ボックス 87"/>
        <xdr:cNvSpPr txBox="1"/>
      </xdr:nvSpPr>
      <xdr:spPr>
        <a:xfrm>
          <a:off x="830795" y="656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29163</xdr:rowOff>
    </xdr:from>
    <xdr:to>
      <xdr:col>24</xdr:col>
      <xdr:colOff>63500</xdr:colOff>
      <xdr:row>58</xdr:row>
      <xdr:rowOff>31710</xdr:rowOff>
    </xdr:to>
    <xdr:cxnSp macro="">
      <xdr:nvCxnSpPr>
        <xdr:cNvPr id="115" name="直線コネクタ 114"/>
        <xdr:cNvCxnSpPr/>
      </xdr:nvCxnSpPr>
      <xdr:spPr>
        <a:xfrm flipV="1">
          <a:off x="3797300" y="9973263"/>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31710</xdr:rowOff>
    </xdr:from>
    <xdr:to>
      <xdr:col>19</xdr:col>
      <xdr:colOff>177800</xdr:colOff>
      <xdr:row>58</xdr:row>
      <xdr:rowOff>42711</xdr:rowOff>
    </xdr:to>
    <xdr:cxnSp macro="">
      <xdr:nvCxnSpPr>
        <xdr:cNvPr id="118" name="直線コネクタ 117"/>
        <xdr:cNvCxnSpPr/>
      </xdr:nvCxnSpPr>
      <xdr:spPr>
        <a:xfrm flipV="1">
          <a:off x="2908300" y="9975810"/>
          <a:ext cx="889000" cy="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42711</xdr:rowOff>
    </xdr:from>
    <xdr:to>
      <xdr:col>15</xdr:col>
      <xdr:colOff>50800</xdr:colOff>
      <xdr:row>58</xdr:row>
      <xdr:rowOff>45148</xdr:rowOff>
    </xdr:to>
    <xdr:cxnSp macro="">
      <xdr:nvCxnSpPr>
        <xdr:cNvPr id="121" name="直線コネクタ 120"/>
        <xdr:cNvCxnSpPr/>
      </xdr:nvCxnSpPr>
      <xdr:spPr>
        <a:xfrm flipV="1">
          <a:off x="2019300" y="9986811"/>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45148</xdr:rowOff>
    </xdr:from>
    <xdr:to>
      <xdr:col>10</xdr:col>
      <xdr:colOff>114300</xdr:colOff>
      <xdr:row>58</xdr:row>
      <xdr:rowOff>56771</xdr:rowOff>
    </xdr:to>
    <xdr:cxnSp macro="">
      <xdr:nvCxnSpPr>
        <xdr:cNvPr id="124" name="直線コネクタ 123"/>
        <xdr:cNvCxnSpPr/>
      </xdr:nvCxnSpPr>
      <xdr:spPr>
        <a:xfrm flipV="1">
          <a:off x="1130300" y="9989248"/>
          <a:ext cx="889000" cy="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149813</xdr:rowOff>
    </xdr:from>
    <xdr:to>
      <xdr:col>24</xdr:col>
      <xdr:colOff>114300</xdr:colOff>
      <xdr:row>58</xdr:row>
      <xdr:rowOff>79963</xdr:rowOff>
    </xdr:to>
    <xdr:sp macro="" textlink="">
      <xdr:nvSpPr>
        <xdr:cNvPr id="134" name="楕円 133"/>
        <xdr:cNvSpPr/>
      </xdr:nvSpPr>
      <xdr:spPr>
        <a:xfrm>
          <a:off x="4584700" y="99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111005</xdr:rowOff>
    </xdr:from>
    <xdr:ext cx="599010" cy="259045"/>
    <xdr:sp macro="" textlink="">
      <xdr:nvSpPr>
        <xdr:cNvPr id="135" name="物件費該当値テキスト"/>
        <xdr:cNvSpPr txBox="1"/>
      </xdr:nvSpPr>
      <xdr:spPr>
        <a:xfrm>
          <a:off x="4686300" y="988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152360</xdr:rowOff>
    </xdr:from>
    <xdr:to>
      <xdr:col>20</xdr:col>
      <xdr:colOff>38100</xdr:colOff>
      <xdr:row>58</xdr:row>
      <xdr:rowOff>82510</xdr:rowOff>
    </xdr:to>
    <xdr:sp macro="" textlink="">
      <xdr:nvSpPr>
        <xdr:cNvPr id="136" name="楕円 135"/>
        <xdr:cNvSpPr/>
      </xdr:nvSpPr>
      <xdr:spPr>
        <a:xfrm>
          <a:off x="3746500" y="99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73637</xdr:rowOff>
    </xdr:from>
    <xdr:ext cx="599010" cy="259045"/>
    <xdr:sp macro="" textlink="">
      <xdr:nvSpPr>
        <xdr:cNvPr id="137" name="テキスト ボックス 136"/>
        <xdr:cNvSpPr txBox="1"/>
      </xdr:nvSpPr>
      <xdr:spPr>
        <a:xfrm>
          <a:off x="3497795" y="1001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163361</xdr:rowOff>
    </xdr:from>
    <xdr:to>
      <xdr:col>15</xdr:col>
      <xdr:colOff>101600</xdr:colOff>
      <xdr:row>58</xdr:row>
      <xdr:rowOff>93511</xdr:rowOff>
    </xdr:to>
    <xdr:sp macro="" textlink="">
      <xdr:nvSpPr>
        <xdr:cNvPr id="138" name="楕円 137"/>
        <xdr:cNvSpPr/>
      </xdr:nvSpPr>
      <xdr:spPr>
        <a:xfrm>
          <a:off x="2857500" y="99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84638</xdr:rowOff>
    </xdr:from>
    <xdr:ext cx="599010" cy="259045"/>
    <xdr:sp macro="" textlink="">
      <xdr:nvSpPr>
        <xdr:cNvPr id="139" name="テキスト ボックス 138"/>
        <xdr:cNvSpPr txBox="1"/>
      </xdr:nvSpPr>
      <xdr:spPr>
        <a:xfrm>
          <a:off x="2608795" y="1002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165798</xdr:rowOff>
    </xdr:from>
    <xdr:to>
      <xdr:col>10</xdr:col>
      <xdr:colOff>165100</xdr:colOff>
      <xdr:row>58</xdr:row>
      <xdr:rowOff>95948</xdr:rowOff>
    </xdr:to>
    <xdr:sp macro="" textlink="">
      <xdr:nvSpPr>
        <xdr:cNvPr id="140" name="楕円 139"/>
        <xdr:cNvSpPr/>
      </xdr:nvSpPr>
      <xdr:spPr>
        <a:xfrm>
          <a:off x="1968500" y="99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112475</xdr:rowOff>
    </xdr:from>
    <xdr:ext cx="599010" cy="259045"/>
    <xdr:sp macro="" textlink="">
      <xdr:nvSpPr>
        <xdr:cNvPr id="141" name="テキスト ボックス 140"/>
        <xdr:cNvSpPr txBox="1"/>
      </xdr:nvSpPr>
      <xdr:spPr>
        <a:xfrm>
          <a:off x="1719795" y="971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5971</xdr:rowOff>
    </xdr:from>
    <xdr:to>
      <xdr:col>6</xdr:col>
      <xdr:colOff>38100</xdr:colOff>
      <xdr:row>58</xdr:row>
      <xdr:rowOff>107571</xdr:rowOff>
    </xdr:to>
    <xdr:sp macro="" textlink="">
      <xdr:nvSpPr>
        <xdr:cNvPr id="142" name="楕円 141"/>
        <xdr:cNvSpPr/>
      </xdr:nvSpPr>
      <xdr:spPr>
        <a:xfrm>
          <a:off x="1079500" y="995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98698</xdr:rowOff>
    </xdr:from>
    <xdr:ext cx="599010" cy="259045"/>
    <xdr:sp macro="" textlink="">
      <xdr:nvSpPr>
        <xdr:cNvPr id="143" name="テキスト ボックス 142"/>
        <xdr:cNvSpPr txBox="1"/>
      </xdr:nvSpPr>
      <xdr:spPr>
        <a:xfrm>
          <a:off x="830795" y="1004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102017</xdr:rowOff>
    </xdr:from>
    <xdr:to>
      <xdr:col>24</xdr:col>
      <xdr:colOff>63500</xdr:colOff>
      <xdr:row>77</xdr:row>
      <xdr:rowOff>148130</xdr:rowOff>
    </xdr:to>
    <xdr:cxnSp macro="">
      <xdr:nvCxnSpPr>
        <xdr:cNvPr id="170" name="直線コネクタ 169"/>
        <xdr:cNvCxnSpPr/>
      </xdr:nvCxnSpPr>
      <xdr:spPr>
        <a:xfrm flipV="1">
          <a:off x="3797300" y="13303667"/>
          <a:ext cx="838200" cy="4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144084</xdr:rowOff>
    </xdr:from>
    <xdr:to>
      <xdr:col>19</xdr:col>
      <xdr:colOff>177800</xdr:colOff>
      <xdr:row>77</xdr:row>
      <xdr:rowOff>148130</xdr:rowOff>
    </xdr:to>
    <xdr:cxnSp macro="">
      <xdr:nvCxnSpPr>
        <xdr:cNvPr id="173" name="直線コネクタ 172"/>
        <xdr:cNvCxnSpPr/>
      </xdr:nvCxnSpPr>
      <xdr:spPr>
        <a:xfrm>
          <a:off x="2908300" y="13345734"/>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144084</xdr:rowOff>
    </xdr:from>
    <xdr:to>
      <xdr:col>15</xdr:col>
      <xdr:colOff>50800</xdr:colOff>
      <xdr:row>77</xdr:row>
      <xdr:rowOff>156814</xdr:rowOff>
    </xdr:to>
    <xdr:cxnSp macro="">
      <xdr:nvCxnSpPr>
        <xdr:cNvPr id="176" name="直線コネクタ 175"/>
        <xdr:cNvCxnSpPr/>
      </xdr:nvCxnSpPr>
      <xdr:spPr>
        <a:xfrm flipV="1">
          <a:off x="2019300" y="13345734"/>
          <a:ext cx="889000" cy="1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148172</xdr:rowOff>
    </xdr:from>
    <xdr:to>
      <xdr:col>10</xdr:col>
      <xdr:colOff>114300</xdr:colOff>
      <xdr:row>77</xdr:row>
      <xdr:rowOff>156814</xdr:rowOff>
    </xdr:to>
    <xdr:cxnSp macro="">
      <xdr:nvCxnSpPr>
        <xdr:cNvPr id="179" name="直線コネクタ 178"/>
        <xdr:cNvCxnSpPr/>
      </xdr:nvCxnSpPr>
      <xdr:spPr>
        <a:xfrm>
          <a:off x="1130300" y="13349822"/>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51217</xdr:rowOff>
    </xdr:from>
    <xdr:to>
      <xdr:col>24</xdr:col>
      <xdr:colOff>114300</xdr:colOff>
      <xdr:row>77</xdr:row>
      <xdr:rowOff>152817</xdr:rowOff>
    </xdr:to>
    <xdr:sp macro="" textlink="">
      <xdr:nvSpPr>
        <xdr:cNvPr id="189" name="楕円 188"/>
        <xdr:cNvSpPr/>
      </xdr:nvSpPr>
      <xdr:spPr>
        <a:xfrm>
          <a:off x="4584700" y="132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74094</xdr:rowOff>
    </xdr:from>
    <xdr:ext cx="534377" cy="259045"/>
    <xdr:sp macro="" textlink="">
      <xdr:nvSpPr>
        <xdr:cNvPr id="190" name="維持補修費該当値テキスト"/>
        <xdr:cNvSpPr txBox="1"/>
      </xdr:nvSpPr>
      <xdr:spPr>
        <a:xfrm>
          <a:off x="4686300" y="1310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97330</xdr:rowOff>
    </xdr:from>
    <xdr:to>
      <xdr:col>20</xdr:col>
      <xdr:colOff>38100</xdr:colOff>
      <xdr:row>78</xdr:row>
      <xdr:rowOff>27480</xdr:rowOff>
    </xdr:to>
    <xdr:sp macro="" textlink="">
      <xdr:nvSpPr>
        <xdr:cNvPr id="191" name="楕円 190"/>
        <xdr:cNvSpPr/>
      </xdr:nvSpPr>
      <xdr:spPr>
        <a:xfrm>
          <a:off x="3746500" y="132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44007</xdr:rowOff>
    </xdr:from>
    <xdr:ext cx="534377" cy="259045"/>
    <xdr:sp macro="" textlink="">
      <xdr:nvSpPr>
        <xdr:cNvPr id="192" name="テキスト ボックス 191"/>
        <xdr:cNvSpPr txBox="1"/>
      </xdr:nvSpPr>
      <xdr:spPr>
        <a:xfrm>
          <a:off x="3530111" y="1307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93284</xdr:rowOff>
    </xdr:from>
    <xdr:to>
      <xdr:col>15</xdr:col>
      <xdr:colOff>101600</xdr:colOff>
      <xdr:row>78</xdr:row>
      <xdr:rowOff>23434</xdr:rowOff>
    </xdr:to>
    <xdr:sp macro="" textlink="">
      <xdr:nvSpPr>
        <xdr:cNvPr id="193" name="楕円 192"/>
        <xdr:cNvSpPr/>
      </xdr:nvSpPr>
      <xdr:spPr>
        <a:xfrm>
          <a:off x="2857500" y="132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39961</xdr:rowOff>
    </xdr:from>
    <xdr:ext cx="534377" cy="259045"/>
    <xdr:sp macro="" textlink="">
      <xdr:nvSpPr>
        <xdr:cNvPr id="194" name="テキスト ボックス 193"/>
        <xdr:cNvSpPr txBox="1"/>
      </xdr:nvSpPr>
      <xdr:spPr>
        <a:xfrm>
          <a:off x="2641111" y="130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106014</xdr:rowOff>
    </xdr:from>
    <xdr:to>
      <xdr:col>10</xdr:col>
      <xdr:colOff>165100</xdr:colOff>
      <xdr:row>78</xdr:row>
      <xdr:rowOff>36164</xdr:rowOff>
    </xdr:to>
    <xdr:sp macro="" textlink="">
      <xdr:nvSpPr>
        <xdr:cNvPr id="195" name="楕円 194"/>
        <xdr:cNvSpPr/>
      </xdr:nvSpPr>
      <xdr:spPr>
        <a:xfrm>
          <a:off x="1968500" y="1330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52691</xdr:rowOff>
    </xdr:from>
    <xdr:ext cx="534377" cy="259045"/>
    <xdr:sp macro="" textlink="">
      <xdr:nvSpPr>
        <xdr:cNvPr id="196" name="テキスト ボックス 195"/>
        <xdr:cNvSpPr txBox="1"/>
      </xdr:nvSpPr>
      <xdr:spPr>
        <a:xfrm>
          <a:off x="1752111" y="130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97372</xdr:rowOff>
    </xdr:from>
    <xdr:to>
      <xdr:col>6</xdr:col>
      <xdr:colOff>38100</xdr:colOff>
      <xdr:row>78</xdr:row>
      <xdr:rowOff>27522</xdr:rowOff>
    </xdr:to>
    <xdr:sp macro="" textlink="">
      <xdr:nvSpPr>
        <xdr:cNvPr id="197" name="楕円 196"/>
        <xdr:cNvSpPr/>
      </xdr:nvSpPr>
      <xdr:spPr>
        <a:xfrm>
          <a:off x="1079500" y="132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44049</xdr:rowOff>
    </xdr:from>
    <xdr:ext cx="534377" cy="259045"/>
    <xdr:sp macro="" textlink="">
      <xdr:nvSpPr>
        <xdr:cNvPr id="198" name="テキスト ボックス 197"/>
        <xdr:cNvSpPr txBox="1"/>
      </xdr:nvSpPr>
      <xdr:spPr>
        <a:xfrm>
          <a:off x="863111" y="1307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100501</xdr:rowOff>
    </xdr:from>
    <xdr:to>
      <xdr:col>24</xdr:col>
      <xdr:colOff>63500</xdr:colOff>
      <xdr:row>91</xdr:row>
      <xdr:rowOff>132917</xdr:rowOff>
    </xdr:to>
    <xdr:cxnSp macro="">
      <xdr:nvCxnSpPr>
        <xdr:cNvPr id="229" name="直線コネクタ 228"/>
        <xdr:cNvCxnSpPr/>
      </xdr:nvCxnSpPr>
      <xdr:spPr>
        <a:xfrm flipV="1">
          <a:off x="3797300" y="15702451"/>
          <a:ext cx="838200" cy="3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132917</xdr:rowOff>
    </xdr:from>
    <xdr:to>
      <xdr:col>19</xdr:col>
      <xdr:colOff>177800</xdr:colOff>
      <xdr:row>92</xdr:row>
      <xdr:rowOff>23549</xdr:rowOff>
    </xdr:to>
    <xdr:cxnSp macro="">
      <xdr:nvCxnSpPr>
        <xdr:cNvPr id="232" name="直線コネクタ 231"/>
        <xdr:cNvCxnSpPr/>
      </xdr:nvCxnSpPr>
      <xdr:spPr>
        <a:xfrm flipV="1">
          <a:off x="2908300" y="15734867"/>
          <a:ext cx="889000" cy="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23549</xdr:rowOff>
    </xdr:from>
    <xdr:to>
      <xdr:col>15</xdr:col>
      <xdr:colOff>50800</xdr:colOff>
      <xdr:row>92</xdr:row>
      <xdr:rowOff>146101</xdr:rowOff>
    </xdr:to>
    <xdr:cxnSp macro="">
      <xdr:nvCxnSpPr>
        <xdr:cNvPr id="235" name="直線コネクタ 234"/>
        <xdr:cNvCxnSpPr/>
      </xdr:nvCxnSpPr>
      <xdr:spPr>
        <a:xfrm flipV="1">
          <a:off x="2019300" y="15796949"/>
          <a:ext cx="889000" cy="12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146101</xdr:rowOff>
    </xdr:from>
    <xdr:to>
      <xdr:col>10</xdr:col>
      <xdr:colOff>114300</xdr:colOff>
      <xdr:row>93</xdr:row>
      <xdr:rowOff>11173</xdr:rowOff>
    </xdr:to>
    <xdr:cxnSp macro="">
      <xdr:nvCxnSpPr>
        <xdr:cNvPr id="238" name="直線コネクタ 237"/>
        <xdr:cNvCxnSpPr/>
      </xdr:nvCxnSpPr>
      <xdr:spPr>
        <a:xfrm flipV="1">
          <a:off x="1130300" y="15919501"/>
          <a:ext cx="889000" cy="3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49701</xdr:rowOff>
    </xdr:from>
    <xdr:to>
      <xdr:col>24</xdr:col>
      <xdr:colOff>114300</xdr:colOff>
      <xdr:row>91</xdr:row>
      <xdr:rowOff>151301</xdr:rowOff>
    </xdr:to>
    <xdr:sp macro="" textlink="">
      <xdr:nvSpPr>
        <xdr:cNvPr id="248" name="楕円 247"/>
        <xdr:cNvSpPr/>
      </xdr:nvSpPr>
      <xdr:spPr>
        <a:xfrm>
          <a:off x="4584700" y="1565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72578</xdr:rowOff>
    </xdr:from>
    <xdr:ext cx="599010" cy="259045"/>
    <xdr:sp macro="" textlink="">
      <xdr:nvSpPr>
        <xdr:cNvPr id="249" name="扶助費該当値テキスト"/>
        <xdr:cNvSpPr txBox="1"/>
      </xdr:nvSpPr>
      <xdr:spPr>
        <a:xfrm>
          <a:off x="4686300" y="1550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82117</xdr:rowOff>
    </xdr:from>
    <xdr:to>
      <xdr:col>20</xdr:col>
      <xdr:colOff>38100</xdr:colOff>
      <xdr:row>92</xdr:row>
      <xdr:rowOff>12267</xdr:rowOff>
    </xdr:to>
    <xdr:sp macro="" textlink="">
      <xdr:nvSpPr>
        <xdr:cNvPr id="250" name="楕円 249"/>
        <xdr:cNvSpPr/>
      </xdr:nvSpPr>
      <xdr:spPr>
        <a:xfrm>
          <a:off x="3746500" y="156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28794</xdr:rowOff>
    </xdr:from>
    <xdr:ext cx="599010" cy="259045"/>
    <xdr:sp macro="" textlink="">
      <xdr:nvSpPr>
        <xdr:cNvPr id="251" name="テキスト ボックス 250"/>
        <xdr:cNvSpPr txBox="1"/>
      </xdr:nvSpPr>
      <xdr:spPr>
        <a:xfrm>
          <a:off x="3497795" y="1545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144199</xdr:rowOff>
    </xdr:from>
    <xdr:to>
      <xdr:col>15</xdr:col>
      <xdr:colOff>101600</xdr:colOff>
      <xdr:row>92</xdr:row>
      <xdr:rowOff>74349</xdr:rowOff>
    </xdr:to>
    <xdr:sp macro="" textlink="">
      <xdr:nvSpPr>
        <xdr:cNvPr id="252" name="楕円 251"/>
        <xdr:cNvSpPr/>
      </xdr:nvSpPr>
      <xdr:spPr>
        <a:xfrm>
          <a:off x="2857500" y="1574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90876</xdr:rowOff>
    </xdr:from>
    <xdr:ext cx="599010" cy="259045"/>
    <xdr:sp macro="" textlink="">
      <xdr:nvSpPr>
        <xdr:cNvPr id="253" name="テキスト ボックス 252"/>
        <xdr:cNvSpPr txBox="1"/>
      </xdr:nvSpPr>
      <xdr:spPr>
        <a:xfrm>
          <a:off x="2608795" y="1552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95301</xdr:rowOff>
    </xdr:from>
    <xdr:to>
      <xdr:col>10</xdr:col>
      <xdr:colOff>165100</xdr:colOff>
      <xdr:row>93</xdr:row>
      <xdr:rowOff>25451</xdr:rowOff>
    </xdr:to>
    <xdr:sp macro="" textlink="">
      <xdr:nvSpPr>
        <xdr:cNvPr id="254" name="楕円 253"/>
        <xdr:cNvSpPr/>
      </xdr:nvSpPr>
      <xdr:spPr>
        <a:xfrm>
          <a:off x="1968500" y="158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41978</xdr:rowOff>
    </xdr:from>
    <xdr:ext cx="599010" cy="259045"/>
    <xdr:sp macro="" textlink="">
      <xdr:nvSpPr>
        <xdr:cNvPr id="255" name="テキスト ボックス 254"/>
        <xdr:cNvSpPr txBox="1"/>
      </xdr:nvSpPr>
      <xdr:spPr>
        <a:xfrm>
          <a:off x="1719795" y="1564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131823</xdr:rowOff>
    </xdr:from>
    <xdr:to>
      <xdr:col>6</xdr:col>
      <xdr:colOff>38100</xdr:colOff>
      <xdr:row>93</xdr:row>
      <xdr:rowOff>61973</xdr:rowOff>
    </xdr:to>
    <xdr:sp macro="" textlink="">
      <xdr:nvSpPr>
        <xdr:cNvPr id="256" name="楕円 255"/>
        <xdr:cNvSpPr/>
      </xdr:nvSpPr>
      <xdr:spPr>
        <a:xfrm>
          <a:off x="1079500" y="1590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78500</xdr:rowOff>
    </xdr:from>
    <xdr:ext cx="599010" cy="259045"/>
    <xdr:sp macro="" textlink="">
      <xdr:nvSpPr>
        <xdr:cNvPr id="257" name="テキスト ボックス 256"/>
        <xdr:cNvSpPr txBox="1"/>
      </xdr:nvSpPr>
      <xdr:spPr>
        <a:xfrm>
          <a:off x="830795" y="1568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142893</xdr:rowOff>
    </xdr:from>
    <xdr:to>
      <xdr:col>55</xdr:col>
      <xdr:colOff>0</xdr:colOff>
      <xdr:row>37</xdr:row>
      <xdr:rowOff>45136</xdr:rowOff>
    </xdr:to>
    <xdr:cxnSp macro="">
      <xdr:nvCxnSpPr>
        <xdr:cNvPr id="286" name="直線コネクタ 285"/>
        <xdr:cNvCxnSpPr/>
      </xdr:nvCxnSpPr>
      <xdr:spPr>
        <a:xfrm>
          <a:off x="9639300" y="6315093"/>
          <a:ext cx="838200" cy="7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83691</xdr:rowOff>
    </xdr:from>
    <xdr:to>
      <xdr:col>50</xdr:col>
      <xdr:colOff>114300</xdr:colOff>
      <xdr:row>36</xdr:row>
      <xdr:rowOff>142893</xdr:rowOff>
    </xdr:to>
    <xdr:cxnSp macro="">
      <xdr:nvCxnSpPr>
        <xdr:cNvPr id="289" name="直線コネクタ 288"/>
        <xdr:cNvCxnSpPr/>
      </xdr:nvCxnSpPr>
      <xdr:spPr>
        <a:xfrm>
          <a:off x="8750300" y="6255891"/>
          <a:ext cx="889000" cy="5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32805</xdr:rowOff>
    </xdr:from>
    <xdr:to>
      <xdr:col>45</xdr:col>
      <xdr:colOff>177800</xdr:colOff>
      <xdr:row>36</xdr:row>
      <xdr:rowOff>83691</xdr:rowOff>
    </xdr:to>
    <xdr:cxnSp macro="">
      <xdr:nvCxnSpPr>
        <xdr:cNvPr id="292" name="直線コネクタ 291"/>
        <xdr:cNvCxnSpPr/>
      </xdr:nvCxnSpPr>
      <xdr:spPr>
        <a:xfrm>
          <a:off x="7861300" y="6205005"/>
          <a:ext cx="889000" cy="5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32805</xdr:rowOff>
    </xdr:from>
    <xdr:to>
      <xdr:col>41</xdr:col>
      <xdr:colOff>50800</xdr:colOff>
      <xdr:row>36</xdr:row>
      <xdr:rowOff>144756</xdr:rowOff>
    </xdr:to>
    <xdr:cxnSp macro="">
      <xdr:nvCxnSpPr>
        <xdr:cNvPr id="295" name="直線コネクタ 294"/>
        <xdr:cNvCxnSpPr/>
      </xdr:nvCxnSpPr>
      <xdr:spPr>
        <a:xfrm flipV="1">
          <a:off x="6972300" y="6205005"/>
          <a:ext cx="889000" cy="1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165786</xdr:rowOff>
    </xdr:from>
    <xdr:to>
      <xdr:col>55</xdr:col>
      <xdr:colOff>50800</xdr:colOff>
      <xdr:row>37</xdr:row>
      <xdr:rowOff>95936</xdr:rowOff>
    </xdr:to>
    <xdr:sp macro="" textlink="">
      <xdr:nvSpPr>
        <xdr:cNvPr id="305" name="楕円 304"/>
        <xdr:cNvSpPr/>
      </xdr:nvSpPr>
      <xdr:spPr>
        <a:xfrm>
          <a:off x="10426700" y="63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144213</xdr:rowOff>
    </xdr:from>
    <xdr:ext cx="599010" cy="259045"/>
    <xdr:sp macro="" textlink="">
      <xdr:nvSpPr>
        <xdr:cNvPr id="306" name="補助費等該当値テキスト"/>
        <xdr:cNvSpPr txBox="1"/>
      </xdr:nvSpPr>
      <xdr:spPr>
        <a:xfrm>
          <a:off x="10528300" y="63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92093</xdr:rowOff>
    </xdr:from>
    <xdr:to>
      <xdr:col>50</xdr:col>
      <xdr:colOff>165100</xdr:colOff>
      <xdr:row>37</xdr:row>
      <xdr:rowOff>22243</xdr:rowOff>
    </xdr:to>
    <xdr:sp macro="" textlink="">
      <xdr:nvSpPr>
        <xdr:cNvPr id="307" name="楕円 306"/>
        <xdr:cNvSpPr/>
      </xdr:nvSpPr>
      <xdr:spPr>
        <a:xfrm>
          <a:off x="9588500" y="62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38770</xdr:rowOff>
    </xdr:from>
    <xdr:ext cx="599010" cy="259045"/>
    <xdr:sp macro="" textlink="">
      <xdr:nvSpPr>
        <xdr:cNvPr id="308" name="テキスト ボックス 307"/>
        <xdr:cNvSpPr txBox="1"/>
      </xdr:nvSpPr>
      <xdr:spPr>
        <a:xfrm>
          <a:off x="9339795" y="603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32891</xdr:rowOff>
    </xdr:from>
    <xdr:to>
      <xdr:col>46</xdr:col>
      <xdr:colOff>38100</xdr:colOff>
      <xdr:row>36</xdr:row>
      <xdr:rowOff>134491</xdr:rowOff>
    </xdr:to>
    <xdr:sp macro="" textlink="">
      <xdr:nvSpPr>
        <xdr:cNvPr id="309" name="楕円 308"/>
        <xdr:cNvSpPr/>
      </xdr:nvSpPr>
      <xdr:spPr>
        <a:xfrm>
          <a:off x="8699500" y="620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151018</xdr:rowOff>
    </xdr:from>
    <xdr:ext cx="599010" cy="259045"/>
    <xdr:sp macro="" textlink="">
      <xdr:nvSpPr>
        <xdr:cNvPr id="310" name="テキスト ボックス 309"/>
        <xdr:cNvSpPr txBox="1"/>
      </xdr:nvSpPr>
      <xdr:spPr>
        <a:xfrm>
          <a:off x="8450795" y="598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153455</xdr:rowOff>
    </xdr:from>
    <xdr:to>
      <xdr:col>41</xdr:col>
      <xdr:colOff>101600</xdr:colOff>
      <xdr:row>36</xdr:row>
      <xdr:rowOff>83605</xdr:rowOff>
    </xdr:to>
    <xdr:sp macro="" textlink="">
      <xdr:nvSpPr>
        <xdr:cNvPr id="311" name="楕円 310"/>
        <xdr:cNvSpPr/>
      </xdr:nvSpPr>
      <xdr:spPr>
        <a:xfrm>
          <a:off x="7810500" y="615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100132</xdr:rowOff>
    </xdr:from>
    <xdr:ext cx="599010" cy="259045"/>
    <xdr:sp macro="" textlink="">
      <xdr:nvSpPr>
        <xdr:cNvPr id="312" name="テキスト ボックス 311"/>
        <xdr:cNvSpPr txBox="1"/>
      </xdr:nvSpPr>
      <xdr:spPr>
        <a:xfrm>
          <a:off x="7561795" y="592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93956</xdr:rowOff>
    </xdr:from>
    <xdr:to>
      <xdr:col>36</xdr:col>
      <xdr:colOff>165100</xdr:colOff>
      <xdr:row>37</xdr:row>
      <xdr:rowOff>24106</xdr:rowOff>
    </xdr:to>
    <xdr:sp macro="" textlink="">
      <xdr:nvSpPr>
        <xdr:cNvPr id="313" name="楕円 312"/>
        <xdr:cNvSpPr/>
      </xdr:nvSpPr>
      <xdr:spPr>
        <a:xfrm>
          <a:off x="6921500" y="62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40633</xdr:rowOff>
    </xdr:from>
    <xdr:ext cx="599010" cy="259045"/>
    <xdr:sp macro="" textlink="">
      <xdr:nvSpPr>
        <xdr:cNvPr id="314" name="テキスト ボックス 313"/>
        <xdr:cNvSpPr txBox="1"/>
      </xdr:nvSpPr>
      <xdr:spPr>
        <a:xfrm>
          <a:off x="6672795" y="60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17962</xdr:rowOff>
    </xdr:from>
    <xdr:to>
      <xdr:col>55</xdr:col>
      <xdr:colOff>0</xdr:colOff>
      <xdr:row>58</xdr:row>
      <xdr:rowOff>137768</xdr:rowOff>
    </xdr:to>
    <xdr:cxnSp macro="">
      <xdr:nvCxnSpPr>
        <xdr:cNvPr id="343" name="直線コネクタ 342"/>
        <xdr:cNvCxnSpPr/>
      </xdr:nvCxnSpPr>
      <xdr:spPr>
        <a:xfrm>
          <a:off x="9639300" y="9962062"/>
          <a:ext cx="838200" cy="1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17962</xdr:rowOff>
    </xdr:from>
    <xdr:to>
      <xdr:col>50</xdr:col>
      <xdr:colOff>114300</xdr:colOff>
      <xdr:row>58</xdr:row>
      <xdr:rowOff>146112</xdr:rowOff>
    </xdr:to>
    <xdr:cxnSp macro="">
      <xdr:nvCxnSpPr>
        <xdr:cNvPr id="346" name="直線コネクタ 345"/>
        <xdr:cNvCxnSpPr/>
      </xdr:nvCxnSpPr>
      <xdr:spPr>
        <a:xfrm flipV="1">
          <a:off x="8750300" y="9962062"/>
          <a:ext cx="889000" cy="1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39241</xdr:rowOff>
    </xdr:from>
    <xdr:to>
      <xdr:col>45</xdr:col>
      <xdr:colOff>177800</xdr:colOff>
      <xdr:row>58</xdr:row>
      <xdr:rowOff>146112</xdr:rowOff>
    </xdr:to>
    <xdr:cxnSp macro="">
      <xdr:nvCxnSpPr>
        <xdr:cNvPr id="349" name="直線コネクタ 348"/>
        <xdr:cNvCxnSpPr/>
      </xdr:nvCxnSpPr>
      <xdr:spPr>
        <a:xfrm>
          <a:off x="7861300" y="9983341"/>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39241</xdr:rowOff>
    </xdr:from>
    <xdr:to>
      <xdr:col>41</xdr:col>
      <xdr:colOff>50800</xdr:colOff>
      <xdr:row>58</xdr:row>
      <xdr:rowOff>127022</xdr:rowOff>
    </xdr:to>
    <xdr:cxnSp macro="">
      <xdr:nvCxnSpPr>
        <xdr:cNvPr id="352" name="直線コネクタ 351"/>
        <xdr:cNvCxnSpPr/>
      </xdr:nvCxnSpPr>
      <xdr:spPr>
        <a:xfrm flipV="1">
          <a:off x="6972300" y="9983341"/>
          <a:ext cx="889000" cy="8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86968</xdr:rowOff>
    </xdr:from>
    <xdr:to>
      <xdr:col>55</xdr:col>
      <xdr:colOff>50800</xdr:colOff>
      <xdr:row>59</xdr:row>
      <xdr:rowOff>17118</xdr:rowOff>
    </xdr:to>
    <xdr:sp macro="" textlink="">
      <xdr:nvSpPr>
        <xdr:cNvPr id="362" name="楕円 361"/>
        <xdr:cNvSpPr/>
      </xdr:nvSpPr>
      <xdr:spPr>
        <a:xfrm>
          <a:off x="10426700" y="100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22629</xdr:rowOff>
    </xdr:from>
    <xdr:ext cx="599010" cy="259045"/>
    <xdr:sp macro="" textlink="">
      <xdr:nvSpPr>
        <xdr:cNvPr id="363" name="普通建設事業費該当値テキスト"/>
        <xdr:cNvSpPr txBox="1"/>
      </xdr:nvSpPr>
      <xdr:spPr>
        <a:xfrm>
          <a:off x="10528300" y="996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138612</xdr:rowOff>
    </xdr:from>
    <xdr:to>
      <xdr:col>50</xdr:col>
      <xdr:colOff>165100</xdr:colOff>
      <xdr:row>58</xdr:row>
      <xdr:rowOff>68762</xdr:rowOff>
    </xdr:to>
    <xdr:sp macro="" textlink="">
      <xdr:nvSpPr>
        <xdr:cNvPr id="364" name="楕円 363"/>
        <xdr:cNvSpPr/>
      </xdr:nvSpPr>
      <xdr:spPr>
        <a:xfrm>
          <a:off x="9588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85289</xdr:rowOff>
    </xdr:from>
    <xdr:ext cx="599010" cy="259045"/>
    <xdr:sp macro="" textlink="">
      <xdr:nvSpPr>
        <xdr:cNvPr id="365" name="テキスト ボックス 364"/>
        <xdr:cNvSpPr txBox="1"/>
      </xdr:nvSpPr>
      <xdr:spPr>
        <a:xfrm>
          <a:off x="9339795" y="968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95312</xdr:rowOff>
    </xdr:from>
    <xdr:to>
      <xdr:col>46</xdr:col>
      <xdr:colOff>38100</xdr:colOff>
      <xdr:row>59</xdr:row>
      <xdr:rowOff>25462</xdr:rowOff>
    </xdr:to>
    <xdr:sp macro="" textlink="">
      <xdr:nvSpPr>
        <xdr:cNvPr id="366" name="楕円 365"/>
        <xdr:cNvSpPr/>
      </xdr:nvSpPr>
      <xdr:spPr>
        <a:xfrm>
          <a:off x="8699500" y="1003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16589</xdr:rowOff>
    </xdr:from>
    <xdr:ext cx="599010" cy="259045"/>
    <xdr:sp macro="" textlink="">
      <xdr:nvSpPr>
        <xdr:cNvPr id="367" name="テキスト ボックス 366"/>
        <xdr:cNvSpPr txBox="1"/>
      </xdr:nvSpPr>
      <xdr:spPr>
        <a:xfrm>
          <a:off x="8450795" y="1013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159891</xdr:rowOff>
    </xdr:from>
    <xdr:to>
      <xdr:col>41</xdr:col>
      <xdr:colOff>101600</xdr:colOff>
      <xdr:row>58</xdr:row>
      <xdr:rowOff>90041</xdr:rowOff>
    </xdr:to>
    <xdr:sp macro="" textlink="">
      <xdr:nvSpPr>
        <xdr:cNvPr id="368" name="楕円 367"/>
        <xdr:cNvSpPr/>
      </xdr:nvSpPr>
      <xdr:spPr>
        <a:xfrm>
          <a:off x="7810500" y="99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106568</xdr:rowOff>
    </xdr:from>
    <xdr:ext cx="599010" cy="259045"/>
    <xdr:sp macro="" textlink="">
      <xdr:nvSpPr>
        <xdr:cNvPr id="369" name="テキスト ボックス 368"/>
        <xdr:cNvSpPr txBox="1"/>
      </xdr:nvSpPr>
      <xdr:spPr>
        <a:xfrm>
          <a:off x="7561795" y="970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76222</xdr:rowOff>
    </xdr:from>
    <xdr:to>
      <xdr:col>36</xdr:col>
      <xdr:colOff>165100</xdr:colOff>
      <xdr:row>59</xdr:row>
      <xdr:rowOff>6372</xdr:rowOff>
    </xdr:to>
    <xdr:sp macro="" textlink="">
      <xdr:nvSpPr>
        <xdr:cNvPr id="370" name="楕円 369"/>
        <xdr:cNvSpPr/>
      </xdr:nvSpPr>
      <xdr:spPr>
        <a:xfrm>
          <a:off x="6921500" y="1002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168949</xdr:rowOff>
    </xdr:from>
    <xdr:ext cx="599010" cy="259045"/>
    <xdr:sp macro="" textlink="">
      <xdr:nvSpPr>
        <xdr:cNvPr id="371" name="テキスト ボックス 370"/>
        <xdr:cNvSpPr txBox="1"/>
      </xdr:nvSpPr>
      <xdr:spPr>
        <a:xfrm>
          <a:off x="6672795" y="1011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86483</xdr:rowOff>
    </xdr:from>
    <xdr:to>
      <xdr:col>55</xdr:col>
      <xdr:colOff>0</xdr:colOff>
      <xdr:row>79</xdr:row>
      <xdr:rowOff>87782</xdr:rowOff>
    </xdr:to>
    <xdr:cxnSp macro="">
      <xdr:nvCxnSpPr>
        <xdr:cNvPr id="402" name="直線コネクタ 401"/>
        <xdr:cNvCxnSpPr/>
      </xdr:nvCxnSpPr>
      <xdr:spPr>
        <a:xfrm flipV="1">
          <a:off x="9639300" y="13631033"/>
          <a:ext cx="8382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87782</xdr:rowOff>
    </xdr:from>
    <xdr:to>
      <xdr:col>50</xdr:col>
      <xdr:colOff>114300</xdr:colOff>
      <xdr:row>79</xdr:row>
      <xdr:rowOff>95557</xdr:rowOff>
    </xdr:to>
    <xdr:cxnSp macro="">
      <xdr:nvCxnSpPr>
        <xdr:cNvPr id="405" name="直線コネクタ 404"/>
        <xdr:cNvCxnSpPr/>
      </xdr:nvCxnSpPr>
      <xdr:spPr>
        <a:xfrm flipV="1">
          <a:off x="8750300" y="13632332"/>
          <a:ext cx="889000" cy="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88063</xdr:rowOff>
    </xdr:from>
    <xdr:to>
      <xdr:col>45</xdr:col>
      <xdr:colOff>177800</xdr:colOff>
      <xdr:row>79</xdr:row>
      <xdr:rowOff>95557</xdr:rowOff>
    </xdr:to>
    <xdr:cxnSp macro="">
      <xdr:nvCxnSpPr>
        <xdr:cNvPr id="408" name="直線コネクタ 407"/>
        <xdr:cNvCxnSpPr/>
      </xdr:nvCxnSpPr>
      <xdr:spPr>
        <a:xfrm>
          <a:off x="7861300" y="13632613"/>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35683</xdr:rowOff>
    </xdr:from>
    <xdr:to>
      <xdr:col>55</xdr:col>
      <xdr:colOff>50800</xdr:colOff>
      <xdr:row>79</xdr:row>
      <xdr:rowOff>137283</xdr:rowOff>
    </xdr:to>
    <xdr:sp macro="" textlink="">
      <xdr:nvSpPr>
        <xdr:cNvPr id="418" name="楕円 417"/>
        <xdr:cNvSpPr/>
      </xdr:nvSpPr>
      <xdr:spPr>
        <a:xfrm>
          <a:off x="10426700" y="135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122060</xdr:rowOff>
    </xdr:from>
    <xdr:ext cx="534377" cy="259045"/>
    <xdr:sp macro="" textlink="">
      <xdr:nvSpPr>
        <xdr:cNvPr id="419" name="普通建設事業費 （ うち新規整備　）該当値テキスト"/>
        <xdr:cNvSpPr txBox="1"/>
      </xdr:nvSpPr>
      <xdr:spPr>
        <a:xfrm>
          <a:off x="10528300" y="134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36982</xdr:rowOff>
    </xdr:from>
    <xdr:to>
      <xdr:col>50</xdr:col>
      <xdr:colOff>165100</xdr:colOff>
      <xdr:row>79</xdr:row>
      <xdr:rowOff>138582</xdr:rowOff>
    </xdr:to>
    <xdr:sp macro="" textlink="">
      <xdr:nvSpPr>
        <xdr:cNvPr id="420" name="楕円 419"/>
        <xdr:cNvSpPr/>
      </xdr:nvSpPr>
      <xdr:spPr>
        <a:xfrm>
          <a:off x="9588500" y="135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129709</xdr:rowOff>
    </xdr:from>
    <xdr:ext cx="534377" cy="259045"/>
    <xdr:sp macro="" textlink="">
      <xdr:nvSpPr>
        <xdr:cNvPr id="421" name="テキスト ボックス 420"/>
        <xdr:cNvSpPr txBox="1"/>
      </xdr:nvSpPr>
      <xdr:spPr>
        <a:xfrm>
          <a:off x="9372111" y="1367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44757</xdr:rowOff>
    </xdr:from>
    <xdr:to>
      <xdr:col>46</xdr:col>
      <xdr:colOff>38100</xdr:colOff>
      <xdr:row>79</xdr:row>
      <xdr:rowOff>146357</xdr:rowOff>
    </xdr:to>
    <xdr:sp macro="" textlink="">
      <xdr:nvSpPr>
        <xdr:cNvPr id="422" name="楕円 421"/>
        <xdr:cNvSpPr/>
      </xdr:nvSpPr>
      <xdr:spPr>
        <a:xfrm>
          <a:off x="8699500" y="135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137484</xdr:rowOff>
    </xdr:from>
    <xdr:ext cx="469744" cy="259045"/>
    <xdr:sp macro="" textlink="">
      <xdr:nvSpPr>
        <xdr:cNvPr id="423" name="テキスト ボックス 422"/>
        <xdr:cNvSpPr txBox="1"/>
      </xdr:nvSpPr>
      <xdr:spPr>
        <a:xfrm>
          <a:off x="8515428" y="1368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37263</xdr:rowOff>
    </xdr:from>
    <xdr:to>
      <xdr:col>41</xdr:col>
      <xdr:colOff>101600</xdr:colOff>
      <xdr:row>79</xdr:row>
      <xdr:rowOff>138863</xdr:rowOff>
    </xdr:to>
    <xdr:sp macro="" textlink="">
      <xdr:nvSpPr>
        <xdr:cNvPr id="424" name="楕円 423"/>
        <xdr:cNvSpPr/>
      </xdr:nvSpPr>
      <xdr:spPr>
        <a:xfrm>
          <a:off x="7810500" y="135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129990</xdr:rowOff>
    </xdr:from>
    <xdr:ext cx="469744" cy="259045"/>
    <xdr:sp macro="" textlink="">
      <xdr:nvSpPr>
        <xdr:cNvPr id="425" name="テキスト ボックス 424"/>
        <xdr:cNvSpPr txBox="1"/>
      </xdr:nvSpPr>
      <xdr:spPr>
        <a:xfrm>
          <a:off x="7626428" y="136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81040</xdr:rowOff>
    </xdr:from>
    <xdr:to>
      <xdr:col>55</xdr:col>
      <xdr:colOff>0</xdr:colOff>
      <xdr:row>97</xdr:row>
      <xdr:rowOff>88843</xdr:rowOff>
    </xdr:to>
    <xdr:cxnSp macro="">
      <xdr:nvCxnSpPr>
        <xdr:cNvPr id="450" name="直線コネクタ 449"/>
        <xdr:cNvCxnSpPr/>
      </xdr:nvCxnSpPr>
      <xdr:spPr>
        <a:xfrm>
          <a:off x="9639300" y="16540240"/>
          <a:ext cx="838200" cy="17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81040</xdr:rowOff>
    </xdr:from>
    <xdr:to>
      <xdr:col>50</xdr:col>
      <xdr:colOff>114300</xdr:colOff>
      <xdr:row>97</xdr:row>
      <xdr:rowOff>98816</xdr:rowOff>
    </xdr:to>
    <xdr:cxnSp macro="">
      <xdr:nvCxnSpPr>
        <xdr:cNvPr id="453" name="直線コネクタ 452"/>
        <xdr:cNvCxnSpPr/>
      </xdr:nvCxnSpPr>
      <xdr:spPr>
        <a:xfrm flipV="1">
          <a:off x="8750300" y="16540240"/>
          <a:ext cx="889000" cy="18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115370</xdr:rowOff>
    </xdr:from>
    <xdr:to>
      <xdr:col>45</xdr:col>
      <xdr:colOff>177800</xdr:colOff>
      <xdr:row>97</xdr:row>
      <xdr:rowOff>98816</xdr:rowOff>
    </xdr:to>
    <xdr:cxnSp macro="">
      <xdr:nvCxnSpPr>
        <xdr:cNvPr id="456" name="直線コネクタ 455"/>
        <xdr:cNvCxnSpPr/>
      </xdr:nvCxnSpPr>
      <xdr:spPr>
        <a:xfrm>
          <a:off x="7861300" y="16574570"/>
          <a:ext cx="889000" cy="1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38043</xdr:rowOff>
    </xdr:from>
    <xdr:to>
      <xdr:col>55</xdr:col>
      <xdr:colOff>50800</xdr:colOff>
      <xdr:row>97</xdr:row>
      <xdr:rowOff>139643</xdr:rowOff>
    </xdr:to>
    <xdr:sp macro="" textlink="">
      <xdr:nvSpPr>
        <xdr:cNvPr id="466" name="楕円 465"/>
        <xdr:cNvSpPr/>
      </xdr:nvSpPr>
      <xdr:spPr>
        <a:xfrm>
          <a:off x="10426700" y="166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168870</xdr:rowOff>
    </xdr:from>
    <xdr:ext cx="599010" cy="259045"/>
    <xdr:sp macro="" textlink="">
      <xdr:nvSpPr>
        <xdr:cNvPr id="467" name="普通建設事業費 （ うち更新整備　）該当値テキスト"/>
        <xdr:cNvSpPr txBox="1"/>
      </xdr:nvSpPr>
      <xdr:spPr>
        <a:xfrm>
          <a:off x="10528300" y="164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30240</xdr:rowOff>
    </xdr:from>
    <xdr:to>
      <xdr:col>50</xdr:col>
      <xdr:colOff>165100</xdr:colOff>
      <xdr:row>96</xdr:row>
      <xdr:rowOff>131840</xdr:rowOff>
    </xdr:to>
    <xdr:sp macro="" textlink="">
      <xdr:nvSpPr>
        <xdr:cNvPr id="468" name="楕円 467"/>
        <xdr:cNvSpPr/>
      </xdr:nvSpPr>
      <xdr:spPr>
        <a:xfrm>
          <a:off x="9588500" y="16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148367</xdr:rowOff>
    </xdr:from>
    <xdr:ext cx="599010" cy="259045"/>
    <xdr:sp macro="" textlink="">
      <xdr:nvSpPr>
        <xdr:cNvPr id="469" name="テキスト ボックス 468"/>
        <xdr:cNvSpPr txBox="1"/>
      </xdr:nvSpPr>
      <xdr:spPr>
        <a:xfrm>
          <a:off x="9339795" y="1626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48016</xdr:rowOff>
    </xdr:from>
    <xdr:to>
      <xdr:col>46</xdr:col>
      <xdr:colOff>38100</xdr:colOff>
      <xdr:row>97</xdr:row>
      <xdr:rowOff>149616</xdr:rowOff>
    </xdr:to>
    <xdr:sp macro="" textlink="">
      <xdr:nvSpPr>
        <xdr:cNvPr id="470" name="楕円 469"/>
        <xdr:cNvSpPr/>
      </xdr:nvSpPr>
      <xdr:spPr>
        <a:xfrm>
          <a:off x="8699500" y="166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166143</xdr:rowOff>
    </xdr:from>
    <xdr:ext cx="599010" cy="259045"/>
    <xdr:sp macro="" textlink="">
      <xdr:nvSpPr>
        <xdr:cNvPr id="471" name="テキスト ボックス 470"/>
        <xdr:cNvSpPr txBox="1"/>
      </xdr:nvSpPr>
      <xdr:spPr>
        <a:xfrm>
          <a:off x="8450795" y="1645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64570</xdr:rowOff>
    </xdr:from>
    <xdr:to>
      <xdr:col>41</xdr:col>
      <xdr:colOff>101600</xdr:colOff>
      <xdr:row>96</xdr:row>
      <xdr:rowOff>166170</xdr:rowOff>
    </xdr:to>
    <xdr:sp macro="" textlink="">
      <xdr:nvSpPr>
        <xdr:cNvPr id="472" name="楕円 471"/>
        <xdr:cNvSpPr/>
      </xdr:nvSpPr>
      <xdr:spPr>
        <a:xfrm>
          <a:off x="7810500" y="1652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11247</xdr:rowOff>
    </xdr:from>
    <xdr:ext cx="599010" cy="259045"/>
    <xdr:sp macro="" textlink="">
      <xdr:nvSpPr>
        <xdr:cNvPr id="473" name="テキスト ボックス 472"/>
        <xdr:cNvSpPr txBox="1"/>
      </xdr:nvSpPr>
      <xdr:spPr>
        <a:xfrm>
          <a:off x="7561795" y="1629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95688</xdr:rowOff>
    </xdr:from>
    <xdr:to>
      <xdr:col>85</xdr:col>
      <xdr:colOff>127000</xdr:colOff>
      <xdr:row>39</xdr:row>
      <xdr:rowOff>98875</xdr:rowOff>
    </xdr:to>
    <xdr:cxnSp macro="">
      <xdr:nvCxnSpPr>
        <xdr:cNvPr id="504" name="直線コネクタ 503"/>
        <xdr:cNvCxnSpPr/>
      </xdr:nvCxnSpPr>
      <xdr:spPr>
        <a:xfrm flipV="1">
          <a:off x="15481300" y="6782238"/>
          <a:ext cx="8382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98362</xdr:rowOff>
    </xdr:from>
    <xdr:to>
      <xdr:col>81</xdr:col>
      <xdr:colOff>50800</xdr:colOff>
      <xdr:row>39</xdr:row>
      <xdr:rowOff>98875</xdr:rowOff>
    </xdr:to>
    <xdr:cxnSp macro="">
      <xdr:nvCxnSpPr>
        <xdr:cNvPr id="507" name="直線コネクタ 506"/>
        <xdr:cNvCxnSpPr/>
      </xdr:nvCxnSpPr>
      <xdr:spPr>
        <a:xfrm>
          <a:off x="14592300" y="6784912"/>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98362</xdr:rowOff>
    </xdr:from>
    <xdr:to>
      <xdr:col>76</xdr:col>
      <xdr:colOff>114300</xdr:colOff>
      <xdr:row>39</xdr:row>
      <xdr:rowOff>98875</xdr:rowOff>
    </xdr:to>
    <xdr:cxnSp macro="">
      <xdr:nvCxnSpPr>
        <xdr:cNvPr id="510" name="直線コネクタ 509"/>
        <xdr:cNvCxnSpPr/>
      </xdr:nvCxnSpPr>
      <xdr:spPr>
        <a:xfrm flipV="1">
          <a:off x="13703300" y="6784912"/>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95771</xdr:rowOff>
    </xdr:from>
    <xdr:to>
      <xdr:col>71</xdr:col>
      <xdr:colOff>177800</xdr:colOff>
      <xdr:row>39</xdr:row>
      <xdr:rowOff>98875</xdr:rowOff>
    </xdr:to>
    <xdr:cxnSp macro="">
      <xdr:nvCxnSpPr>
        <xdr:cNvPr id="513" name="直線コネクタ 512"/>
        <xdr:cNvCxnSpPr/>
      </xdr:nvCxnSpPr>
      <xdr:spPr>
        <a:xfrm>
          <a:off x="12814300" y="6782321"/>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44888</xdr:rowOff>
    </xdr:from>
    <xdr:to>
      <xdr:col>85</xdr:col>
      <xdr:colOff>177800</xdr:colOff>
      <xdr:row>39</xdr:row>
      <xdr:rowOff>146488</xdr:rowOff>
    </xdr:to>
    <xdr:sp macro="" textlink="">
      <xdr:nvSpPr>
        <xdr:cNvPr id="523" name="楕円 522"/>
        <xdr:cNvSpPr/>
      </xdr:nvSpPr>
      <xdr:spPr>
        <a:xfrm>
          <a:off x="16268700" y="67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469744" cy="259045"/>
    <xdr:sp macro="" textlink="">
      <xdr:nvSpPr>
        <xdr:cNvPr id="524" name="災害復旧事業費該当値テキスト"/>
        <xdr:cNvSpPr txBox="1"/>
      </xdr:nvSpPr>
      <xdr:spPr>
        <a:xfrm>
          <a:off x="16370300" y="668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48075</xdr:rowOff>
    </xdr:from>
    <xdr:to>
      <xdr:col>81</xdr:col>
      <xdr:colOff>101600</xdr:colOff>
      <xdr:row>39</xdr:row>
      <xdr:rowOff>149675</xdr:rowOff>
    </xdr:to>
    <xdr:sp macro="" textlink="">
      <xdr:nvSpPr>
        <xdr:cNvPr id="525" name="楕円 524"/>
        <xdr:cNvSpPr/>
      </xdr:nvSpPr>
      <xdr:spPr>
        <a:xfrm>
          <a:off x="154305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140802</xdr:rowOff>
    </xdr:from>
    <xdr:ext cx="249299" cy="259045"/>
    <xdr:sp macro="" textlink="">
      <xdr:nvSpPr>
        <xdr:cNvPr id="526" name="テキスト ボックス 525"/>
        <xdr:cNvSpPr txBox="1"/>
      </xdr:nvSpPr>
      <xdr:spPr>
        <a:xfrm>
          <a:off x="15356650" y="6827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47562</xdr:rowOff>
    </xdr:from>
    <xdr:to>
      <xdr:col>76</xdr:col>
      <xdr:colOff>165100</xdr:colOff>
      <xdr:row>39</xdr:row>
      <xdr:rowOff>149162</xdr:rowOff>
    </xdr:to>
    <xdr:sp macro="" textlink="">
      <xdr:nvSpPr>
        <xdr:cNvPr id="527" name="楕円 526"/>
        <xdr:cNvSpPr/>
      </xdr:nvSpPr>
      <xdr:spPr>
        <a:xfrm>
          <a:off x="14541500" y="67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140289</xdr:rowOff>
    </xdr:from>
    <xdr:ext cx="378565" cy="259045"/>
    <xdr:sp macro="" textlink="">
      <xdr:nvSpPr>
        <xdr:cNvPr id="528" name="テキスト ボックス 527"/>
        <xdr:cNvSpPr txBox="1"/>
      </xdr:nvSpPr>
      <xdr:spPr>
        <a:xfrm>
          <a:off x="14403017" y="682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48075</xdr:rowOff>
    </xdr:from>
    <xdr:to>
      <xdr:col>72</xdr:col>
      <xdr:colOff>38100</xdr:colOff>
      <xdr:row>39</xdr:row>
      <xdr:rowOff>149675</xdr:rowOff>
    </xdr:to>
    <xdr:sp macro="" textlink="">
      <xdr:nvSpPr>
        <xdr:cNvPr id="529" name="楕円 528"/>
        <xdr:cNvSpPr/>
      </xdr:nvSpPr>
      <xdr:spPr>
        <a:xfrm>
          <a:off x="136525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140802</xdr:rowOff>
    </xdr:from>
    <xdr:ext cx="249299" cy="259045"/>
    <xdr:sp macro="" textlink="">
      <xdr:nvSpPr>
        <xdr:cNvPr id="530" name="テキスト ボックス 529"/>
        <xdr:cNvSpPr txBox="1"/>
      </xdr:nvSpPr>
      <xdr:spPr>
        <a:xfrm>
          <a:off x="13578650" y="6827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44971</xdr:rowOff>
    </xdr:from>
    <xdr:to>
      <xdr:col>67</xdr:col>
      <xdr:colOff>101600</xdr:colOff>
      <xdr:row>39</xdr:row>
      <xdr:rowOff>146571</xdr:rowOff>
    </xdr:to>
    <xdr:sp macro="" textlink="">
      <xdr:nvSpPr>
        <xdr:cNvPr id="531" name="楕円 530"/>
        <xdr:cNvSpPr/>
      </xdr:nvSpPr>
      <xdr:spPr>
        <a:xfrm>
          <a:off x="12763500" y="67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137698</xdr:rowOff>
    </xdr:from>
    <xdr:ext cx="469744" cy="259045"/>
    <xdr:sp macro="" textlink="">
      <xdr:nvSpPr>
        <xdr:cNvPr id="532" name="テキスト ボックス 531"/>
        <xdr:cNvSpPr txBox="1"/>
      </xdr:nvSpPr>
      <xdr:spPr>
        <a:xfrm>
          <a:off x="12579428" y="682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85068</xdr:rowOff>
    </xdr:from>
    <xdr:to>
      <xdr:col>85</xdr:col>
      <xdr:colOff>127000</xdr:colOff>
      <xdr:row>77</xdr:row>
      <xdr:rowOff>96090</xdr:rowOff>
    </xdr:to>
    <xdr:cxnSp macro="">
      <xdr:nvCxnSpPr>
        <xdr:cNvPr id="610" name="直線コネクタ 609"/>
        <xdr:cNvCxnSpPr/>
      </xdr:nvCxnSpPr>
      <xdr:spPr>
        <a:xfrm flipV="1">
          <a:off x="15481300" y="13286718"/>
          <a:ext cx="8382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59838</xdr:rowOff>
    </xdr:from>
    <xdr:to>
      <xdr:col>81</xdr:col>
      <xdr:colOff>50800</xdr:colOff>
      <xdr:row>77</xdr:row>
      <xdr:rowOff>96090</xdr:rowOff>
    </xdr:to>
    <xdr:cxnSp macro="">
      <xdr:nvCxnSpPr>
        <xdr:cNvPr id="613" name="直線コネクタ 612"/>
        <xdr:cNvCxnSpPr/>
      </xdr:nvCxnSpPr>
      <xdr:spPr>
        <a:xfrm>
          <a:off x="14592300" y="13261488"/>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59838</xdr:rowOff>
    </xdr:from>
    <xdr:to>
      <xdr:col>76</xdr:col>
      <xdr:colOff>114300</xdr:colOff>
      <xdr:row>77</xdr:row>
      <xdr:rowOff>103212</xdr:rowOff>
    </xdr:to>
    <xdr:cxnSp macro="">
      <xdr:nvCxnSpPr>
        <xdr:cNvPr id="616" name="直線コネクタ 615"/>
        <xdr:cNvCxnSpPr/>
      </xdr:nvCxnSpPr>
      <xdr:spPr>
        <a:xfrm flipV="1">
          <a:off x="13703300" y="13261488"/>
          <a:ext cx="889000" cy="4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103212</xdr:rowOff>
    </xdr:from>
    <xdr:to>
      <xdr:col>71</xdr:col>
      <xdr:colOff>177800</xdr:colOff>
      <xdr:row>77</xdr:row>
      <xdr:rowOff>124033</xdr:rowOff>
    </xdr:to>
    <xdr:cxnSp macro="">
      <xdr:nvCxnSpPr>
        <xdr:cNvPr id="619" name="直線コネクタ 618"/>
        <xdr:cNvCxnSpPr/>
      </xdr:nvCxnSpPr>
      <xdr:spPr>
        <a:xfrm flipV="1">
          <a:off x="12814300" y="13304862"/>
          <a:ext cx="889000" cy="2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34268</xdr:rowOff>
    </xdr:from>
    <xdr:to>
      <xdr:col>85</xdr:col>
      <xdr:colOff>177800</xdr:colOff>
      <xdr:row>77</xdr:row>
      <xdr:rowOff>135868</xdr:rowOff>
    </xdr:to>
    <xdr:sp macro="" textlink="">
      <xdr:nvSpPr>
        <xdr:cNvPr id="629" name="楕円 628"/>
        <xdr:cNvSpPr/>
      </xdr:nvSpPr>
      <xdr:spPr>
        <a:xfrm>
          <a:off x="16268700" y="132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12695</xdr:rowOff>
    </xdr:from>
    <xdr:ext cx="599010" cy="259045"/>
    <xdr:sp macro="" textlink="">
      <xdr:nvSpPr>
        <xdr:cNvPr id="630" name="公債費該当値テキスト"/>
        <xdr:cNvSpPr txBox="1"/>
      </xdr:nvSpPr>
      <xdr:spPr>
        <a:xfrm>
          <a:off x="16370300" y="1321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45290</xdr:rowOff>
    </xdr:from>
    <xdr:to>
      <xdr:col>81</xdr:col>
      <xdr:colOff>101600</xdr:colOff>
      <xdr:row>77</xdr:row>
      <xdr:rowOff>146890</xdr:rowOff>
    </xdr:to>
    <xdr:sp macro="" textlink="">
      <xdr:nvSpPr>
        <xdr:cNvPr id="631" name="楕円 630"/>
        <xdr:cNvSpPr/>
      </xdr:nvSpPr>
      <xdr:spPr>
        <a:xfrm>
          <a:off x="15430500" y="132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163417</xdr:rowOff>
    </xdr:from>
    <xdr:ext cx="599010" cy="259045"/>
    <xdr:sp macro="" textlink="">
      <xdr:nvSpPr>
        <xdr:cNvPr id="632" name="テキスト ボックス 631"/>
        <xdr:cNvSpPr txBox="1"/>
      </xdr:nvSpPr>
      <xdr:spPr>
        <a:xfrm>
          <a:off x="15181795" y="1302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9038</xdr:rowOff>
    </xdr:from>
    <xdr:to>
      <xdr:col>76</xdr:col>
      <xdr:colOff>165100</xdr:colOff>
      <xdr:row>77</xdr:row>
      <xdr:rowOff>110638</xdr:rowOff>
    </xdr:to>
    <xdr:sp macro="" textlink="">
      <xdr:nvSpPr>
        <xdr:cNvPr id="633" name="楕円 632"/>
        <xdr:cNvSpPr/>
      </xdr:nvSpPr>
      <xdr:spPr>
        <a:xfrm>
          <a:off x="14541500" y="1321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127165</xdr:rowOff>
    </xdr:from>
    <xdr:ext cx="599010" cy="259045"/>
    <xdr:sp macro="" textlink="">
      <xdr:nvSpPr>
        <xdr:cNvPr id="634" name="テキスト ボックス 633"/>
        <xdr:cNvSpPr txBox="1"/>
      </xdr:nvSpPr>
      <xdr:spPr>
        <a:xfrm>
          <a:off x="14292795" y="1298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52412</xdr:rowOff>
    </xdr:from>
    <xdr:to>
      <xdr:col>72</xdr:col>
      <xdr:colOff>38100</xdr:colOff>
      <xdr:row>77</xdr:row>
      <xdr:rowOff>154012</xdr:rowOff>
    </xdr:to>
    <xdr:sp macro="" textlink="">
      <xdr:nvSpPr>
        <xdr:cNvPr id="635" name="楕円 634"/>
        <xdr:cNvSpPr/>
      </xdr:nvSpPr>
      <xdr:spPr>
        <a:xfrm>
          <a:off x="13652500" y="132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170539</xdr:rowOff>
    </xdr:from>
    <xdr:ext cx="599010" cy="259045"/>
    <xdr:sp macro="" textlink="">
      <xdr:nvSpPr>
        <xdr:cNvPr id="636" name="テキスト ボックス 635"/>
        <xdr:cNvSpPr txBox="1"/>
      </xdr:nvSpPr>
      <xdr:spPr>
        <a:xfrm>
          <a:off x="13403795" y="1302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73233</xdr:rowOff>
    </xdr:from>
    <xdr:to>
      <xdr:col>67</xdr:col>
      <xdr:colOff>101600</xdr:colOff>
      <xdr:row>78</xdr:row>
      <xdr:rowOff>3383</xdr:rowOff>
    </xdr:to>
    <xdr:sp macro="" textlink="">
      <xdr:nvSpPr>
        <xdr:cNvPr id="637" name="楕円 636"/>
        <xdr:cNvSpPr/>
      </xdr:nvSpPr>
      <xdr:spPr>
        <a:xfrm>
          <a:off x="12763500" y="132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165960</xdr:rowOff>
    </xdr:from>
    <xdr:ext cx="599010" cy="259045"/>
    <xdr:sp macro="" textlink="">
      <xdr:nvSpPr>
        <xdr:cNvPr id="638" name="テキスト ボックス 637"/>
        <xdr:cNvSpPr txBox="1"/>
      </xdr:nvSpPr>
      <xdr:spPr>
        <a:xfrm>
          <a:off x="12514795" y="1336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85830</xdr:rowOff>
    </xdr:from>
    <xdr:to>
      <xdr:col>85</xdr:col>
      <xdr:colOff>127000</xdr:colOff>
      <xdr:row>98</xdr:row>
      <xdr:rowOff>154792</xdr:rowOff>
    </xdr:to>
    <xdr:cxnSp macro="">
      <xdr:nvCxnSpPr>
        <xdr:cNvPr id="667" name="直線コネクタ 666"/>
        <xdr:cNvCxnSpPr/>
      </xdr:nvCxnSpPr>
      <xdr:spPr>
        <a:xfrm flipV="1">
          <a:off x="15481300" y="16887930"/>
          <a:ext cx="838200" cy="6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154792</xdr:rowOff>
    </xdr:from>
    <xdr:to>
      <xdr:col>81</xdr:col>
      <xdr:colOff>50800</xdr:colOff>
      <xdr:row>99</xdr:row>
      <xdr:rowOff>5606</xdr:rowOff>
    </xdr:to>
    <xdr:cxnSp macro="">
      <xdr:nvCxnSpPr>
        <xdr:cNvPr id="670" name="直線コネクタ 669"/>
        <xdr:cNvCxnSpPr/>
      </xdr:nvCxnSpPr>
      <xdr:spPr>
        <a:xfrm flipV="1">
          <a:off x="14592300" y="16956892"/>
          <a:ext cx="889000" cy="2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5606</xdr:rowOff>
    </xdr:from>
    <xdr:to>
      <xdr:col>76</xdr:col>
      <xdr:colOff>114300</xdr:colOff>
      <xdr:row>99</xdr:row>
      <xdr:rowOff>6992</xdr:rowOff>
    </xdr:to>
    <xdr:cxnSp macro="">
      <xdr:nvCxnSpPr>
        <xdr:cNvPr id="673" name="直線コネクタ 672"/>
        <xdr:cNvCxnSpPr/>
      </xdr:nvCxnSpPr>
      <xdr:spPr>
        <a:xfrm flipV="1">
          <a:off x="13703300" y="16979156"/>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6992</xdr:rowOff>
    </xdr:from>
    <xdr:to>
      <xdr:col>71</xdr:col>
      <xdr:colOff>177800</xdr:colOff>
      <xdr:row>99</xdr:row>
      <xdr:rowOff>18529</xdr:rowOff>
    </xdr:to>
    <xdr:cxnSp macro="">
      <xdr:nvCxnSpPr>
        <xdr:cNvPr id="676" name="直線コネクタ 675"/>
        <xdr:cNvCxnSpPr/>
      </xdr:nvCxnSpPr>
      <xdr:spPr>
        <a:xfrm flipV="1">
          <a:off x="12814300" y="16980542"/>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35030</xdr:rowOff>
    </xdr:from>
    <xdr:to>
      <xdr:col>85</xdr:col>
      <xdr:colOff>177800</xdr:colOff>
      <xdr:row>98</xdr:row>
      <xdr:rowOff>136630</xdr:rowOff>
    </xdr:to>
    <xdr:sp macro="" textlink="">
      <xdr:nvSpPr>
        <xdr:cNvPr id="686" name="楕円 685"/>
        <xdr:cNvSpPr/>
      </xdr:nvSpPr>
      <xdr:spPr>
        <a:xfrm>
          <a:off x="16268700" y="168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57907</xdr:rowOff>
    </xdr:from>
    <xdr:ext cx="599010" cy="259045"/>
    <xdr:sp macro="" textlink="">
      <xdr:nvSpPr>
        <xdr:cNvPr id="687" name="積立金該当値テキスト"/>
        <xdr:cNvSpPr txBox="1"/>
      </xdr:nvSpPr>
      <xdr:spPr>
        <a:xfrm>
          <a:off x="16370300" y="1668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103992</xdr:rowOff>
    </xdr:from>
    <xdr:to>
      <xdr:col>81</xdr:col>
      <xdr:colOff>101600</xdr:colOff>
      <xdr:row>99</xdr:row>
      <xdr:rowOff>34142</xdr:rowOff>
    </xdr:to>
    <xdr:sp macro="" textlink="">
      <xdr:nvSpPr>
        <xdr:cNvPr id="688" name="楕円 687"/>
        <xdr:cNvSpPr/>
      </xdr:nvSpPr>
      <xdr:spPr>
        <a:xfrm>
          <a:off x="15430500" y="169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25269</xdr:rowOff>
    </xdr:from>
    <xdr:ext cx="534377" cy="259045"/>
    <xdr:sp macro="" textlink="">
      <xdr:nvSpPr>
        <xdr:cNvPr id="689" name="テキスト ボックス 688"/>
        <xdr:cNvSpPr txBox="1"/>
      </xdr:nvSpPr>
      <xdr:spPr>
        <a:xfrm>
          <a:off x="15214111" y="1699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126256</xdr:rowOff>
    </xdr:from>
    <xdr:to>
      <xdr:col>76</xdr:col>
      <xdr:colOff>165100</xdr:colOff>
      <xdr:row>99</xdr:row>
      <xdr:rowOff>56406</xdr:rowOff>
    </xdr:to>
    <xdr:sp macro="" textlink="">
      <xdr:nvSpPr>
        <xdr:cNvPr id="690" name="楕円 689"/>
        <xdr:cNvSpPr/>
      </xdr:nvSpPr>
      <xdr:spPr>
        <a:xfrm>
          <a:off x="14541500" y="1692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47533</xdr:rowOff>
    </xdr:from>
    <xdr:ext cx="534377" cy="259045"/>
    <xdr:sp macro="" textlink="">
      <xdr:nvSpPr>
        <xdr:cNvPr id="691" name="テキスト ボックス 690"/>
        <xdr:cNvSpPr txBox="1"/>
      </xdr:nvSpPr>
      <xdr:spPr>
        <a:xfrm>
          <a:off x="14325111" y="1702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127642</xdr:rowOff>
    </xdr:from>
    <xdr:to>
      <xdr:col>72</xdr:col>
      <xdr:colOff>38100</xdr:colOff>
      <xdr:row>99</xdr:row>
      <xdr:rowOff>57792</xdr:rowOff>
    </xdr:to>
    <xdr:sp macro="" textlink="">
      <xdr:nvSpPr>
        <xdr:cNvPr id="692" name="楕円 691"/>
        <xdr:cNvSpPr/>
      </xdr:nvSpPr>
      <xdr:spPr>
        <a:xfrm>
          <a:off x="13652500" y="169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48919</xdr:rowOff>
    </xdr:from>
    <xdr:ext cx="534377" cy="259045"/>
    <xdr:sp macro="" textlink="">
      <xdr:nvSpPr>
        <xdr:cNvPr id="693" name="テキスト ボックス 692"/>
        <xdr:cNvSpPr txBox="1"/>
      </xdr:nvSpPr>
      <xdr:spPr>
        <a:xfrm>
          <a:off x="13436111" y="170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139179</xdr:rowOff>
    </xdr:from>
    <xdr:to>
      <xdr:col>67</xdr:col>
      <xdr:colOff>101600</xdr:colOff>
      <xdr:row>99</xdr:row>
      <xdr:rowOff>69329</xdr:rowOff>
    </xdr:to>
    <xdr:sp macro="" textlink="">
      <xdr:nvSpPr>
        <xdr:cNvPr id="694" name="楕円 693"/>
        <xdr:cNvSpPr/>
      </xdr:nvSpPr>
      <xdr:spPr>
        <a:xfrm>
          <a:off x="12763500" y="169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60456</xdr:rowOff>
    </xdr:from>
    <xdr:ext cx="534377" cy="259045"/>
    <xdr:sp macro="" textlink="">
      <xdr:nvSpPr>
        <xdr:cNvPr id="695" name="テキスト ボックス 694"/>
        <xdr:cNvSpPr txBox="1"/>
      </xdr:nvSpPr>
      <xdr:spPr>
        <a:xfrm>
          <a:off x="12547111" y="1703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43764</xdr:rowOff>
    </xdr:from>
    <xdr:to>
      <xdr:col>116</xdr:col>
      <xdr:colOff>63500</xdr:colOff>
      <xdr:row>39</xdr:row>
      <xdr:rowOff>43917</xdr:rowOff>
    </xdr:to>
    <xdr:cxnSp macro="">
      <xdr:nvCxnSpPr>
        <xdr:cNvPr id="724" name="直線コネクタ 723"/>
        <xdr:cNvCxnSpPr/>
      </xdr:nvCxnSpPr>
      <xdr:spPr>
        <a:xfrm>
          <a:off x="21323300" y="6730314"/>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43117</xdr:rowOff>
    </xdr:from>
    <xdr:to>
      <xdr:col>111</xdr:col>
      <xdr:colOff>177800</xdr:colOff>
      <xdr:row>39</xdr:row>
      <xdr:rowOff>43764</xdr:rowOff>
    </xdr:to>
    <xdr:cxnSp macro="">
      <xdr:nvCxnSpPr>
        <xdr:cNvPr id="727" name="直線コネクタ 726"/>
        <xdr:cNvCxnSpPr/>
      </xdr:nvCxnSpPr>
      <xdr:spPr>
        <a:xfrm>
          <a:off x="20434300" y="6729667"/>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43117</xdr:rowOff>
    </xdr:from>
    <xdr:to>
      <xdr:col>107</xdr:col>
      <xdr:colOff>50800</xdr:colOff>
      <xdr:row>39</xdr:row>
      <xdr:rowOff>43497</xdr:rowOff>
    </xdr:to>
    <xdr:cxnSp macro="">
      <xdr:nvCxnSpPr>
        <xdr:cNvPr id="730" name="直線コネクタ 729"/>
        <xdr:cNvCxnSpPr/>
      </xdr:nvCxnSpPr>
      <xdr:spPr>
        <a:xfrm flipV="1">
          <a:off x="19545300" y="672966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43497</xdr:rowOff>
    </xdr:from>
    <xdr:to>
      <xdr:col>102</xdr:col>
      <xdr:colOff>114300</xdr:colOff>
      <xdr:row>39</xdr:row>
      <xdr:rowOff>44145</xdr:rowOff>
    </xdr:to>
    <xdr:cxnSp macro="">
      <xdr:nvCxnSpPr>
        <xdr:cNvPr id="733" name="直線コネクタ 732"/>
        <xdr:cNvCxnSpPr/>
      </xdr:nvCxnSpPr>
      <xdr:spPr>
        <a:xfrm flipV="1">
          <a:off x="18656300" y="6730047"/>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164567</xdr:rowOff>
    </xdr:from>
    <xdr:to>
      <xdr:col>116</xdr:col>
      <xdr:colOff>114300</xdr:colOff>
      <xdr:row>39</xdr:row>
      <xdr:rowOff>94717</xdr:rowOff>
    </xdr:to>
    <xdr:sp macro="" textlink="">
      <xdr:nvSpPr>
        <xdr:cNvPr id="743" name="楕円 742"/>
        <xdr:cNvSpPr/>
      </xdr:nvSpPr>
      <xdr:spPr>
        <a:xfrm>
          <a:off x="221107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313932" cy="259045"/>
    <xdr:sp macro="" textlink="">
      <xdr:nvSpPr>
        <xdr:cNvPr id="744" name="投資及び出資金該当値テキスト"/>
        <xdr:cNvSpPr txBox="1"/>
      </xdr:nvSpPr>
      <xdr:spPr>
        <a:xfrm>
          <a:off x="22212300" y="66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164414</xdr:rowOff>
    </xdr:from>
    <xdr:to>
      <xdr:col>112</xdr:col>
      <xdr:colOff>38100</xdr:colOff>
      <xdr:row>39</xdr:row>
      <xdr:rowOff>94564</xdr:rowOff>
    </xdr:to>
    <xdr:sp macro="" textlink="">
      <xdr:nvSpPr>
        <xdr:cNvPr id="745" name="楕円 744"/>
        <xdr:cNvSpPr/>
      </xdr:nvSpPr>
      <xdr:spPr>
        <a:xfrm>
          <a:off x="21272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85691</xdr:rowOff>
    </xdr:from>
    <xdr:ext cx="313932" cy="259045"/>
    <xdr:sp macro="" textlink="">
      <xdr:nvSpPr>
        <xdr:cNvPr id="746" name="テキスト ボックス 745"/>
        <xdr:cNvSpPr txBox="1"/>
      </xdr:nvSpPr>
      <xdr:spPr>
        <a:xfrm>
          <a:off x="21166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163767</xdr:rowOff>
    </xdr:from>
    <xdr:to>
      <xdr:col>107</xdr:col>
      <xdr:colOff>101600</xdr:colOff>
      <xdr:row>39</xdr:row>
      <xdr:rowOff>93917</xdr:rowOff>
    </xdr:to>
    <xdr:sp macro="" textlink="">
      <xdr:nvSpPr>
        <xdr:cNvPr id="747" name="楕円 746"/>
        <xdr:cNvSpPr/>
      </xdr:nvSpPr>
      <xdr:spPr>
        <a:xfrm>
          <a:off x="20383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85044</xdr:rowOff>
    </xdr:from>
    <xdr:ext cx="313932" cy="259045"/>
    <xdr:sp macro="" textlink="">
      <xdr:nvSpPr>
        <xdr:cNvPr id="748" name="テキスト ボックス 747"/>
        <xdr:cNvSpPr txBox="1"/>
      </xdr:nvSpPr>
      <xdr:spPr>
        <a:xfrm>
          <a:off x="20277333" y="677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164147</xdr:rowOff>
    </xdr:from>
    <xdr:to>
      <xdr:col>102</xdr:col>
      <xdr:colOff>165100</xdr:colOff>
      <xdr:row>39</xdr:row>
      <xdr:rowOff>94297</xdr:rowOff>
    </xdr:to>
    <xdr:sp macro="" textlink="">
      <xdr:nvSpPr>
        <xdr:cNvPr id="749" name="楕円 748"/>
        <xdr:cNvSpPr/>
      </xdr:nvSpPr>
      <xdr:spPr>
        <a:xfrm>
          <a:off x="19494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85424</xdr:rowOff>
    </xdr:from>
    <xdr:ext cx="313932" cy="259045"/>
    <xdr:sp macro="" textlink="">
      <xdr:nvSpPr>
        <xdr:cNvPr id="750" name="テキスト ボックス 749"/>
        <xdr:cNvSpPr txBox="1"/>
      </xdr:nvSpPr>
      <xdr:spPr>
        <a:xfrm>
          <a:off x="19388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164795</xdr:rowOff>
    </xdr:from>
    <xdr:to>
      <xdr:col>98</xdr:col>
      <xdr:colOff>38100</xdr:colOff>
      <xdr:row>39</xdr:row>
      <xdr:rowOff>94945</xdr:rowOff>
    </xdr:to>
    <xdr:sp macro="" textlink="">
      <xdr:nvSpPr>
        <xdr:cNvPr id="751" name="楕円 750"/>
        <xdr:cNvSpPr/>
      </xdr:nvSpPr>
      <xdr:spPr>
        <a:xfrm>
          <a:off x="18605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86072</xdr:rowOff>
    </xdr:from>
    <xdr:ext cx="249299" cy="259045"/>
    <xdr:sp macro="" textlink="">
      <xdr:nvSpPr>
        <xdr:cNvPr id="752" name="テキスト ボックス 751"/>
        <xdr:cNvSpPr txBox="1"/>
      </xdr:nvSpPr>
      <xdr:spPr>
        <a:xfrm>
          <a:off x="18531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35778</xdr:rowOff>
    </xdr:from>
    <xdr:to>
      <xdr:col>116</xdr:col>
      <xdr:colOff>63500</xdr:colOff>
      <xdr:row>54</xdr:row>
      <xdr:rowOff>85705</xdr:rowOff>
    </xdr:to>
    <xdr:cxnSp macro="">
      <xdr:nvCxnSpPr>
        <xdr:cNvPr id="779" name="直線コネクタ 778"/>
        <xdr:cNvCxnSpPr/>
      </xdr:nvCxnSpPr>
      <xdr:spPr>
        <a:xfrm flipV="1">
          <a:off x="21323300" y="9294078"/>
          <a:ext cx="8382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85705</xdr:rowOff>
    </xdr:from>
    <xdr:to>
      <xdr:col>111</xdr:col>
      <xdr:colOff>177800</xdr:colOff>
      <xdr:row>54</xdr:row>
      <xdr:rowOff>115880</xdr:rowOff>
    </xdr:to>
    <xdr:cxnSp macro="">
      <xdr:nvCxnSpPr>
        <xdr:cNvPr id="782" name="直線コネクタ 781"/>
        <xdr:cNvCxnSpPr/>
      </xdr:nvCxnSpPr>
      <xdr:spPr>
        <a:xfrm flipV="1">
          <a:off x="20434300" y="934400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141850</xdr:rowOff>
    </xdr:from>
    <xdr:ext cx="534377" cy="259045"/>
    <xdr:sp macro="" textlink="">
      <xdr:nvSpPr>
        <xdr:cNvPr id="784" name="テキスト ボックス 783"/>
        <xdr:cNvSpPr txBox="1"/>
      </xdr:nvSpPr>
      <xdr:spPr>
        <a:xfrm>
          <a:off x="21056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66914</xdr:rowOff>
    </xdr:from>
    <xdr:to>
      <xdr:col>107</xdr:col>
      <xdr:colOff>50800</xdr:colOff>
      <xdr:row>54</xdr:row>
      <xdr:rowOff>115880</xdr:rowOff>
    </xdr:to>
    <xdr:cxnSp macro="">
      <xdr:nvCxnSpPr>
        <xdr:cNvPr id="785" name="直線コネクタ 784"/>
        <xdr:cNvCxnSpPr/>
      </xdr:nvCxnSpPr>
      <xdr:spPr>
        <a:xfrm>
          <a:off x="19545300" y="9153764"/>
          <a:ext cx="889000" cy="22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100840</xdr:rowOff>
    </xdr:from>
    <xdr:ext cx="469744" cy="259045"/>
    <xdr:sp macro="" textlink="">
      <xdr:nvSpPr>
        <xdr:cNvPr id="787" name="テキスト ボックス 786"/>
        <xdr:cNvSpPr txBox="1"/>
      </xdr:nvSpPr>
      <xdr:spPr>
        <a:xfrm>
          <a:off x="20199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66914</xdr:rowOff>
    </xdr:from>
    <xdr:to>
      <xdr:col>102</xdr:col>
      <xdr:colOff>114300</xdr:colOff>
      <xdr:row>53</xdr:row>
      <xdr:rowOff>78481</xdr:rowOff>
    </xdr:to>
    <xdr:cxnSp macro="">
      <xdr:nvCxnSpPr>
        <xdr:cNvPr id="788" name="直線コネクタ 787"/>
        <xdr:cNvCxnSpPr/>
      </xdr:nvCxnSpPr>
      <xdr:spPr>
        <a:xfrm flipV="1">
          <a:off x="18656300" y="9153764"/>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63304</xdr:rowOff>
    </xdr:from>
    <xdr:ext cx="534377" cy="259045"/>
    <xdr:sp macro="" textlink="">
      <xdr:nvSpPr>
        <xdr:cNvPr id="790" name="テキスト ボックス 789"/>
        <xdr:cNvSpPr txBox="1"/>
      </xdr:nvSpPr>
      <xdr:spPr>
        <a:xfrm>
          <a:off x="19278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145371</xdr:rowOff>
    </xdr:from>
    <xdr:ext cx="469744" cy="259045"/>
    <xdr:sp macro="" textlink="">
      <xdr:nvSpPr>
        <xdr:cNvPr id="792" name="テキスト ボックス 791"/>
        <xdr:cNvSpPr txBox="1"/>
      </xdr:nvSpPr>
      <xdr:spPr>
        <a:xfrm>
          <a:off x="18421428"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156428</xdr:rowOff>
    </xdr:from>
    <xdr:to>
      <xdr:col>116</xdr:col>
      <xdr:colOff>114300</xdr:colOff>
      <xdr:row>54</xdr:row>
      <xdr:rowOff>86578</xdr:rowOff>
    </xdr:to>
    <xdr:sp macro="" textlink="">
      <xdr:nvSpPr>
        <xdr:cNvPr id="798" name="楕円 797"/>
        <xdr:cNvSpPr/>
      </xdr:nvSpPr>
      <xdr:spPr>
        <a:xfrm>
          <a:off x="22110700" y="92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7855</xdr:rowOff>
    </xdr:from>
    <xdr:ext cx="534377" cy="259045"/>
    <xdr:sp macro="" textlink="">
      <xdr:nvSpPr>
        <xdr:cNvPr id="799" name="貸付金該当値テキスト"/>
        <xdr:cNvSpPr txBox="1"/>
      </xdr:nvSpPr>
      <xdr:spPr>
        <a:xfrm>
          <a:off x="22212300" y="909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34905</xdr:rowOff>
    </xdr:from>
    <xdr:to>
      <xdr:col>112</xdr:col>
      <xdr:colOff>38100</xdr:colOff>
      <xdr:row>54</xdr:row>
      <xdr:rowOff>136505</xdr:rowOff>
    </xdr:to>
    <xdr:sp macro="" textlink="">
      <xdr:nvSpPr>
        <xdr:cNvPr id="800" name="楕円 799"/>
        <xdr:cNvSpPr/>
      </xdr:nvSpPr>
      <xdr:spPr>
        <a:xfrm>
          <a:off x="21272500" y="92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153032</xdr:rowOff>
    </xdr:from>
    <xdr:ext cx="534377" cy="259045"/>
    <xdr:sp macro="" textlink="">
      <xdr:nvSpPr>
        <xdr:cNvPr id="801" name="テキスト ボックス 800"/>
        <xdr:cNvSpPr txBox="1"/>
      </xdr:nvSpPr>
      <xdr:spPr>
        <a:xfrm>
          <a:off x="21056111" y="906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65080</xdr:rowOff>
    </xdr:from>
    <xdr:to>
      <xdr:col>107</xdr:col>
      <xdr:colOff>101600</xdr:colOff>
      <xdr:row>54</xdr:row>
      <xdr:rowOff>166680</xdr:rowOff>
    </xdr:to>
    <xdr:sp macro="" textlink="">
      <xdr:nvSpPr>
        <xdr:cNvPr id="802" name="楕円 801"/>
        <xdr:cNvSpPr/>
      </xdr:nvSpPr>
      <xdr:spPr>
        <a:xfrm>
          <a:off x="20383500" y="93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11757</xdr:rowOff>
    </xdr:from>
    <xdr:ext cx="534377" cy="259045"/>
    <xdr:sp macro="" textlink="">
      <xdr:nvSpPr>
        <xdr:cNvPr id="803" name="テキスト ボックス 802"/>
        <xdr:cNvSpPr txBox="1"/>
      </xdr:nvSpPr>
      <xdr:spPr>
        <a:xfrm>
          <a:off x="20167111" y="909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16114</xdr:rowOff>
    </xdr:from>
    <xdr:to>
      <xdr:col>102</xdr:col>
      <xdr:colOff>165100</xdr:colOff>
      <xdr:row>53</xdr:row>
      <xdr:rowOff>117714</xdr:rowOff>
    </xdr:to>
    <xdr:sp macro="" textlink="">
      <xdr:nvSpPr>
        <xdr:cNvPr id="804" name="楕円 803"/>
        <xdr:cNvSpPr/>
      </xdr:nvSpPr>
      <xdr:spPr>
        <a:xfrm>
          <a:off x="19494500" y="91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134241</xdr:rowOff>
    </xdr:from>
    <xdr:ext cx="534377" cy="259045"/>
    <xdr:sp macro="" textlink="">
      <xdr:nvSpPr>
        <xdr:cNvPr id="805" name="テキスト ボックス 804"/>
        <xdr:cNvSpPr txBox="1"/>
      </xdr:nvSpPr>
      <xdr:spPr>
        <a:xfrm>
          <a:off x="19278111" y="88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27681</xdr:rowOff>
    </xdr:from>
    <xdr:to>
      <xdr:col>98</xdr:col>
      <xdr:colOff>38100</xdr:colOff>
      <xdr:row>53</xdr:row>
      <xdr:rowOff>129281</xdr:rowOff>
    </xdr:to>
    <xdr:sp macro="" textlink="">
      <xdr:nvSpPr>
        <xdr:cNvPr id="806" name="楕円 805"/>
        <xdr:cNvSpPr/>
      </xdr:nvSpPr>
      <xdr:spPr>
        <a:xfrm>
          <a:off x="18605500" y="911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145808</xdr:rowOff>
    </xdr:from>
    <xdr:ext cx="534377" cy="259045"/>
    <xdr:sp macro="" textlink="">
      <xdr:nvSpPr>
        <xdr:cNvPr id="807" name="テキスト ボックス 806"/>
        <xdr:cNvSpPr txBox="1"/>
      </xdr:nvSpPr>
      <xdr:spPr>
        <a:xfrm>
          <a:off x="18389111" y="888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118787</xdr:rowOff>
    </xdr:from>
    <xdr:to>
      <xdr:col>116</xdr:col>
      <xdr:colOff>63500</xdr:colOff>
      <xdr:row>76</xdr:row>
      <xdr:rowOff>79983</xdr:rowOff>
    </xdr:to>
    <xdr:cxnSp macro="">
      <xdr:nvCxnSpPr>
        <xdr:cNvPr id="834" name="直線コネクタ 833"/>
        <xdr:cNvCxnSpPr/>
      </xdr:nvCxnSpPr>
      <xdr:spPr>
        <a:xfrm flipV="1">
          <a:off x="21323300" y="12977537"/>
          <a:ext cx="838200" cy="13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79983</xdr:rowOff>
    </xdr:from>
    <xdr:to>
      <xdr:col>111</xdr:col>
      <xdr:colOff>177800</xdr:colOff>
      <xdr:row>77</xdr:row>
      <xdr:rowOff>53502</xdr:rowOff>
    </xdr:to>
    <xdr:cxnSp macro="">
      <xdr:nvCxnSpPr>
        <xdr:cNvPr id="837" name="直線コネクタ 836"/>
        <xdr:cNvCxnSpPr/>
      </xdr:nvCxnSpPr>
      <xdr:spPr>
        <a:xfrm flipV="1">
          <a:off x="20434300" y="13110183"/>
          <a:ext cx="889000" cy="1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39694</xdr:rowOff>
    </xdr:from>
    <xdr:to>
      <xdr:col>107</xdr:col>
      <xdr:colOff>50800</xdr:colOff>
      <xdr:row>77</xdr:row>
      <xdr:rowOff>53502</xdr:rowOff>
    </xdr:to>
    <xdr:cxnSp macro="">
      <xdr:nvCxnSpPr>
        <xdr:cNvPr id="840" name="直線コネクタ 839"/>
        <xdr:cNvCxnSpPr/>
      </xdr:nvCxnSpPr>
      <xdr:spPr>
        <a:xfrm>
          <a:off x="19545300" y="13241344"/>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39694</xdr:rowOff>
    </xdr:from>
    <xdr:to>
      <xdr:col>102</xdr:col>
      <xdr:colOff>114300</xdr:colOff>
      <xdr:row>77</xdr:row>
      <xdr:rowOff>70219</xdr:rowOff>
    </xdr:to>
    <xdr:cxnSp macro="">
      <xdr:nvCxnSpPr>
        <xdr:cNvPr id="843" name="直線コネクタ 842"/>
        <xdr:cNvCxnSpPr/>
      </xdr:nvCxnSpPr>
      <xdr:spPr>
        <a:xfrm flipV="1">
          <a:off x="18656300" y="13241344"/>
          <a:ext cx="889000" cy="3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67987</xdr:rowOff>
    </xdr:from>
    <xdr:to>
      <xdr:col>116</xdr:col>
      <xdr:colOff>114300</xdr:colOff>
      <xdr:row>75</xdr:row>
      <xdr:rowOff>169587</xdr:rowOff>
    </xdr:to>
    <xdr:sp macro="" textlink="">
      <xdr:nvSpPr>
        <xdr:cNvPr id="853" name="楕円 852"/>
        <xdr:cNvSpPr/>
      </xdr:nvSpPr>
      <xdr:spPr>
        <a:xfrm>
          <a:off x="22110700" y="129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90864</xdr:rowOff>
    </xdr:from>
    <xdr:ext cx="599010" cy="259045"/>
    <xdr:sp macro="" textlink="">
      <xdr:nvSpPr>
        <xdr:cNvPr id="854" name="繰出金該当値テキスト"/>
        <xdr:cNvSpPr txBox="1"/>
      </xdr:nvSpPr>
      <xdr:spPr>
        <a:xfrm>
          <a:off x="22212300" y="1277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29183</xdr:rowOff>
    </xdr:from>
    <xdr:to>
      <xdr:col>112</xdr:col>
      <xdr:colOff>38100</xdr:colOff>
      <xdr:row>76</xdr:row>
      <xdr:rowOff>130783</xdr:rowOff>
    </xdr:to>
    <xdr:sp macro="" textlink="">
      <xdr:nvSpPr>
        <xdr:cNvPr id="855" name="楕円 854"/>
        <xdr:cNvSpPr/>
      </xdr:nvSpPr>
      <xdr:spPr>
        <a:xfrm>
          <a:off x="21272500" y="130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147310</xdr:rowOff>
    </xdr:from>
    <xdr:ext cx="599010" cy="259045"/>
    <xdr:sp macro="" textlink="">
      <xdr:nvSpPr>
        <xdr:cNvPr id="856" name="テキスト ボックス 855"/>
        <xdr:cNvSpPr txBox="1"/>
      </xdr:nvSpPr>
      <xdr:spPr>
        <a:xfrm>
          <a:off x="21023795" y="1283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2702</xdr:rowOff>
    </xdr:from>
    <xdr:to>
      <xdr:col>107</xdr:col>
      <xdr:colOff>101600</xdr:colOff>
      <xdr:row>77</xdr:row>
      <xdr:rowOff>104302</xdr:rowOff>
    </xdr:to>
    <xdr:sp macro="" textlink="">
      <xdr:nvSpPr>
        <xdr:cNvPr id="857" name="楕円 856"/>
        <xdr:cNvSpPr/>
      </xdr:nvSpPr>
      <xdr:spPr>
        <a:xfrm>
          <a:off x="20383500" y="132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95429</xdr:rowOff>
    </xdr:from>
    <xdr:ext cx="599010" cy="259045"/>
    <xdr:sp macro="" textlink="">
      <xdr:nvSpPr>
        <xdr:cNvPr id="858" name="テキスト ボックス 857"/>
        <xdr:cNvSpPr txBox="1"/>
      </xdr:nvSpPr>
      <xdr:spPr>
        <a:xfrm>
          <a:off x="20134795" y="1329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160344</xdr:rowOff>
    </xdr:from>
    <xdr:to>
      <xdr:col>102</xdr:col>
      <xdr:colOff>165100</xdr:colOff>
      <xdr:row>77</xdr:row>
      <xdr:rowOff>90494</xdr:rowOff>
    </xdr:to>
    <xdr:sp macro="" textlink="">
      <xdr:nvSpPr>
        <xdr:cNvPr id="859" name="楕円 858"/>
        <xdr:cNvSpPr/>
      </xdr:nvSpPr>
      <xdr:spPr>
        <a:xfrm>
          <a:off x="19494500" y="131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107021</xdr:rowOff>
    </xdr:from>
    <xdr:ext cx="599010" cy="259045"/>
    <xdr:sp macro="" textlink="">
      <xdr:nvSpPr>
        <xdr:cNvPr id="860" name="テキスト ボックス 859"/>
        <xdr:cNvSpPr txBox="1"/>
      </xdr:nvSpPr>
      <xdr:spPr>
        <a:xfrm>
          <a:off x="19245795" y="129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19419</xdr:rowOff>
    </xdr:from>
    <xdr:to>
      <xdr:col>98</xdr:col>
      <xdr:colOff>38100</xdr:colOff>
      <xdr:row>77</xdr:row>
      <xdr:rowOff>121019</xdr:rowOff>
    </xdr:to>
    <xdr:sp macro="" textlink="">
      <xdr:nvSpPr>
        <xdr:cNvPr id="861" name="楕円 860"/>
        <xdr:cNvSpPr/>
      </xdr:nvSpPr>
      <xdr:spPr>
        <a:xfrm>
          <a:off x="18605500" y="132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112146</xdr:rowOff>
    </xdr:from>
    <xdr:ext cx="599010" cy="259045"/>
    <xdr:sp macro="" textlink="">
      <xdr:nvSpPr>
        <xdr:cNvPr id="862" name="テキスト ボックス 861"/>
        <xdr:cNvSpPr txBox="1"/>
      </xdr:nvSpPr>
      <xdr:spPr>
        <a:xfrm>
          <a:off x="18356795" y="1331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５７０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２２０</a:t>
          </a:r>
          <a:r>
            <a:rPr kumimoji="1" lang="ja-JP" altLang="ja-JP" sz="1300">
              <a:solidFill>
                <a:schemeClr val="dk1"/>
              </a:solidFill>
              <a:effectLst/>
              <a:latin typeface="+mn-lt"/>
              <a:ea typeface="+mn-ea"/>
              <a:cs typeface="+mn-cs"/>
            </a:rPr>
            <a:t>円となっている。主な構成項目である普通建設事業費は、住民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a:t>
          </a:r>
          <a:r>
            <a:rPr kumimoji="1" lang="ja-JP" altLang="en-US" sz="1300">
              <a:solidFill>
                <a:schemeClr val="dk1"/>
              </a:solidFill>
              <a:effectLst/>
              <a:latin typeface="+mn-lt"/>
              <a:ea typeface="+mn-ea"/>
              <a:cs typeface="+mn-cs"/>
            </a:rPr>
            <a:t>２０５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０７</a:t>
          </a:r>
          <a:r>
            <a:rPr kumimoji="1" lang="ja-JP" altLang="ja-JP" sz="1300">
              <a:solidFill>
                <a:schemeClr val="dk1"/>
              </a:solidFill>
              <a:effectLst/>
              <a:latin typeface="+mn-lt"/>
              <a:ea typeface="+mn-ea"/>
              <a:cs typeface="+mn-cs"/>
            </a:rPr>
            <a:t>２円となっており、昨年度は</a:t>
          </a:r>
          <a:r>
            <a:rPr kumimoji="1" lang="ja-JP" altLang="en-US" sz="1300">
              <a:solidFill>
                <a:schemeClr val="dk1"/>
              </a:solidFill>
              <a:effectLst/>
              <a:latin typeface="+mn-lt"/>
              <a:ea typeface="+mn-ea"/>
              <a:cs typeface="+mn-cs"/>
            </a:rPr>
            <a:t>５１９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５２３</a:t>
          </a:r>
          <a:r>
            <a:rPr kumimoji="1" lang="ja-JP" altLang="ja-JP" sz="1300">
              <a:solidFill>
                <a:schemeClr val="dk1"/>
              </a:solidFill>
              <a:effectLst/>
              <a:latin typeface="+mn-lt"/>
              <a:ea typeface="+mn-ea"/>
              <a:cs typeface="+mn-cs"/>
            </a:rPr>
            <a:t>円であったため大幅</a:t>
          </a:r>
          <a:r>
            <a:rPr kumimoji="1" lang="ja-JP" altLang="en-US" sz="1300">
              <a:solidFill>
                <a:schemeClr val="dk1"/>
              </a:solidFill>
              <a:effectLst/>
              <a:latin typeface="+mn-lt"/>
              <a:ea typeface="+mn-ea"/>
              <a:cs typeface="+mn-cs"/>
            </a:rPr>
            <a:t>な減</a:t>
          </a:r>
          <a:r>
            <a:rPr kumimoji="1" lang="ja-JP" altLang="ja-JP" sz="1300">
              <a:solidFill>
                <a:schemeClr val="dk1"/>
              </a:solidFill>
              <a:effectLst/>
              <a:latin typeface="+mn-lt"/>
              <a:ea typeface="+mn-ea"/>
              <a:cs typeface="+mn-cs"/>
            </a:rPr>
            <a:t>額となった。その要因としては、総合体育館の建設事業</a:t>
          </a:r>
          <a:r>
            <a:rPr kumimoji="1" lang="ja-JP" altLang="en-US" sz="1300">
              <a:solidFill>
                <a:schemeClr val="dk1"/>
              </a:solidFill>
              <a:effectLst/>
              <a:latin typeface="+mn-lt"/>
              <a:ea typeface="+mn-ea"/>
              <a:cs typeface="+mn-cs"/>
            </a:rPr>
            <a:t>が終了したため</a:t>
          </a:r>
          <a:r>
            <a:rPr kumimoji="1" lang="ja-JP" altLang="ja-JP" sz="1300">
              <a:solidFill>
                <a:schemeClr val="dk1"/>
              </a:solidFill>
              <a:effectLst/>
              <a:latin typeface="+mn-lt"/>
              <a:ea typeface="+mn-ea"/>
              <a:cs typeface="+mn-cs"/>
            </a:rPr>
            <a:t>と考えられる。</a:t>
          </a:r>
          <a:r>
            <a:rPr kumimoji="1" lang="ja-JP" altLang="en-US" sz="1300">
              <a:solidFill>
                <a:schemeClr val="dk1"/>
              </a:solidFill>
              <a:effectLst/>
              <a:latin typeface="+mn-lt"/>
              <a:ea typeface="+mn-ea"/>
              <a:cs typeface="+mn-cs"/>
            </a:rPr>
            <a:t>例年、</a:t>
          </a:r>
          <a:r>
            <a:rPr kumimoji="1" lang="ja-JP" altLang="ja-JP" sz="1300">
              <a:solidFill>
                <a:schemeClr val="dk1"/>
              </a:solidFill>
              <a:effectLst/>
              <a:latin typeface="+mn-lt"/>
              <a:ea typeface="+mn-ea"/>
              <a:cs typeface="+mn-cs"/>
            </a:rPr>
            <a:t>類似団体平均よりも上回っていること</a:t>
          </a:r>
          <a:r>
            <a:rPr kumimoji="1" lang="ja-JP" altLang="en-US" sz="1300">
              <a:solidFill>
                <a:schemeClr val="dk1"/>
              </a:solidFill>
              <a:effectLst/>
              <a:latin typeface="+mn-lt"/>
              <a:ea typeface="+mn-ea"/>
              <a:cs typeface="+mn-cs"/>
            </a:rPr>
            <a:t>が多いことから、公共施設等総合管理計画に基づき、事業の取捨選択を徹底していくことで、事業費の減少を目指すこととしている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2,904
2,899
345.65
4,784,715
4,559,919
222,068
2,375,194
6,379,764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160998</xdr:rowOff>
    </xdr:from>
    <xdr:to>
      <xdr:col>24</xdr:col>
      <xdr:colOff>63500</xdr:colOff>
      <xdr:row>37</xdr:row>
      <xdr:rowOff>164402</xdr:rowOff>
    </xdr:to>
    <xdr:cxnSp macro="">
      <xdr:nvCxnSpPr>
        <xdr:cNvPr id="60" name="直線コネクタ 59"/>
        <xdr:cNvCxnSpPr/>
      </xdr:nvCxnSpPr>
      <xdr:spPr>
        <a:xfrm>
          <a:off x="3797300" y="6504648"/>
          <a:ext cx="8382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154940</xdr:rowOff>
    </xdr:from>
    <xdr:to>
      <xdr:col>19</xdr:col>
      <xdr:colOff>177800</xdr:colOff>
      <xdr:row>37</xdr:row>
      <xdr:rowOff>160998</xdr:rowOff>
    </xdr:to>
    <xdr:cxnSp macro="">
      <xdr:nvCxnSpPr>
        <xdr:cNvPr id="63" name="直線コネクタ 62"/>
        <xdr:cNvCxnSpPr/>
      </xdr:nvCxnSpPr>
      <xdr:spPr>
        <a:xfrm>
          <a:off x="2908300" y="6498590"/>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154940</xdr:rowOff>
    </xdr:from>
    <xdr:to>
      <xdr:col>15</xdr:col>
      <xdr:colOff>50800</xdr:colOff>
      <xdr:row>37</xdr:row>
      <xdr:rowOff>169900</xdr:rowOff>
    </xdr:to>
    <xdr:cxnSp macro="">
      <xdr:nvCxnSpPr>
        <xdr:cNvPr id="66" name="直線コネクタ 65"/>
        <xdr:cNvCxnSpPr/>
      </xdr:nvCxnSpPr>
      <xdr:spPr>
        <a:xfrm flipV="1">
          <a:off x="2019300" y="6498590"/>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163005</xdr:rowOff>
    </xdr:from>
    <xdr:to>
      <xdr:col>10</xdr:col>
      <xdr:colOff>114300</xdr:colOff>
      <xdr:row>37</xdr:row>
      <xdr:rowOff>169900</xdr:rowOff>
    </xdr:to>
    <xdr:cxnSp macro="">
      <xdr:nvCxnSpPr>
        <xdr:cNvPr id="69" name="直線コネクタ 68"/>
        <xdr:cNvCxnSpPr/>
      </xdr:nvCxnSpPr>
      <xdr:spPr>
        <a:xfrm>
          <a:off x="1130300" y="650665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113602</xdr:rowOff>
    </xdr:from>
    <xdr:to>
      <xdr:col>24</xdr:col>
      <xdr:colOff>114300</xdr:colOff>
      <xdr:row>38</xdr:row>
      <xdr:rowOff>43752</xdr:rowOff>
    </xdr:to>
    <xdr:sp macro="" textlink="">
      <xdr:nvSpPr>
        <xdr:cNvPr id="79" name="楕円 78"/>
        <xdr:cNvSpPr/>
      </xdr:nvSpPr>
      <xdr:spPr>
        <a:xfrm>
          <a:off x="4584700" y="645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57917</xdr:rowOff>
    </xdr:from>
    <xdr:ext cx="534377" cy="259045"/>
    <xdr:sp macro="" textlink="">
      <xdr:nvSpPr>
        <xdr:cNvPr id="80" name="議会費該当値テキスト"/>
        <xdr:cNvSpPr txBox="1"/>
      </xdr:nvSpPr>
      <xdr:spPr>
        <a:xfrm>
          <a:off x="4686300" y="64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110198</xdr:rowOff>
    </xdr:from>
    <xdr:to>
      <xdr:col>20</xdr:col>
      <xdr:colOff>38100</xdr:colOff>
      <xdr:row>38</xdr:row>
      <xdr:rowOff>40348</xdr:rowOff>
    </xdr:to>
    <xdr:sp macro="" textlink="">
      <xdr:nvSpPr>
        <xdr:cNvPr id="81" name="楕円 80"/>
        <xdr:cNvSpPr/>
      </xdr:nvSpPr>
      <xdr:spPr>
        <a:xfrm>
          <a:off x="3746500" y="64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31475</xdr:rowOff>
    </xdr:from>
    <xdr:ext cx="534377" cy="259045"/>
    <xdr:sp macro="" textlink="">
      <xdr:nvSpPr>
        <xdr:cNvPr id="82" name="テキスト ボックス 81"/>
        <xdr:cNvSpPr txBox="1"/>
      </xdr:nvSpPr>
      <xdr:spPr>
        <a:xfrm>
          <a:off x="3530111" y="65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104140</xdr:rowOff>
    </xdr:from>
    <xdr:to>
      <xdr:col>15</xdr:col>
      <xdr:colOff>101600</xdr:colOff>
      <xdr:row>38</xdr:row>
      <xdr:rowOff>34290</xdr:rowOff>
    </xdr:to>
    <xdr:sp macro="" textlink="">
      <xdr:nvSpPr>
        <xdr:cNvPr id="83" name="楕円 82"/>
        <xdr:cNvSpPr/>
      </xdr:nvSpPr>
      <xdr:spPr>
        <a:xfrm>
          <a:off x="2857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25417</xdr:rowOff>
    </xdr:from>
    <xdr:ext cx="534377" cy="259045"/>
    <xdr:sp macro="" textlink="">
      <xdr:nvSpPr>
        <xdr:cNvPr id="84" name="テキスト ボックス 83"/>
        <xdr:cNvSpPr txBox="1"/>
      </xdr:nvSpPr>
      <xdr:spPr>
        <a:xfrm>
          <a:off x="2641111" y="65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119100</xdr:rowOff>
    </xdr:from>
    <xdr:to>
      <xdr:col>10</xdr:col>
      <xdr:colOff>165100</xdr:colOff>
      <xdr:row>38</xdr:row>
      <xdr:rowOff>49250</xdr:rowOff>
    </xdr:to>
    <xdr:sp macro="" textlink="">
      <xdr:nvSpPr>
        <xdr:cNvPr id="85" name="楕円 84"/>
        <xdr:cNvSpPr/>
      </xdr:nvSpPr>
      <xdr:spPr>
        <a:xfrm>
          <a:off x="1968500" y="64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40377</xdr:rowOff>
    </xdr:from>
    <xdr:ext cx="534377" cy="259045"/>
    <xdr:sp macro="" textlink="">
      <xdr:nvSpPr>
        <xdr:cNvPr id="86" name="テキスト ボックス 85"/>
        <xdr:cNvSpPr txBox="1"/>
      </xdr:nvSpPr>
      <xdr:spPr>
        <a:xfrm>
          <a:off x="1752111" y="65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112204</xdr:rowOff>
    </xdr:from>
    <xdr:to>
      <xdr:col>6</xdr:col>
      <xdr:colOff>38100</xdr:colOff>
      <xdr:row>38</xdr:row>
      <xdr:rowOff>42354</xdr:rowOff>
    </xdr:to>
    <xdr:sp macro="" textlink="">
      <xdr:nvSpPr>
        <xdr:cNvPr id="87" name="楕円 86"/>
        <xdr:cNvSpPr/>
      </xdr:nvSpPr>
      <xdr:spPr>
        <a:xfrm>
          <a:off x="1079500" y="64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33482</xdr:rowOff>
    </xdr:from>
    <xdr:ext cx="534377" cy="259045"/>
    <xdr:sp macro="" textlink="">
      <xdr:nvSpPr>
        <xdr:cNvPr id="88" name="テキスト ボックス 87"/>
        <xdr:cNvSpPr txBox="1"/>
      </xdr:nvSpPr>
      <xdr:spPr>
        <a:xfrm>
          <a:off x="863111" y="654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58265</xdr:rowOff>
    </xdr:from>
    <xdr:to>
      <xdr:col>24</xdr:col>
      <xdr:colOff>63500</xdr:colOff>
      <xdr:row>58</xdr:row>
      <xdr:rowOff>111823</xdr:rowOff>
    </xdr:to>
    <xdr:cxnSp macro="">
      <xdr:nvCxnSpPr>
        <xdr:cNvPr id="117" name="直線コネクタ 116"/>
        <xdr:cNvCxnSpPr/>
      </xdr:nvCxnSpPr>
      <xdr:spPr>
        <a:xfrm flipV="1">
          <a:off x="3797300" y="10002365"/>
          <a:ext cx="8382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111823</xdr:rowOff>
    </xdr:from>
    <xdr:to>
      <xdr:col>19</xdr:col>
      <xdr:colOff>177800</xdr:colOff>
      <xdr:row>58</xdr:row>
      <xdr:rowOff>118720</xdr:rowOff>
    </xdr:to>
    <xdr:cxnSp macro="">
      <xdr:nvCxnSpPr>
        <xdr:cNvPr id="120" name="直線コネクタ 119"/>
        <xdr:cNvCxnSpPr/>
      </xdr:nvCxnSpPr>
      <xdr:spPr>
        <a:xfrm flipV="1">
          <a:off x="2908300" y="10055923"/>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36362</xdr:rowOff>
    </xdr:from>
    <xdr:to>
      <xdr:col>15</xdr:col>
      <xdr:colOff>50800</xdr:colOff>
      <xdr:row>58</xdr:row>
      <xdr:rowOff>118720</xdr:rowOff>
    </xdr:to>
    <xdr:cxnSp macro="">
      <xdr:nvCxnSpPr>
        <xdr:cNvPr id="123" name="直線コネクタ 122"/>
        <xdr:cNvCxnSpPr/>
      </xdr:nvCxnSpPr>
      <xdr:spPr>
        <a:xfrm>
          <a:off x="2019300" y="9980462"/>
          <a:ext cx="889000" cy="8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36362</xdr:rowOff>
    </xdr:from>
    <xdr:to>
      <xdr:col>10</xdr:col>
      <xdr:colOff>114300</xdr:colOff>
      <xdr:row>58</xdr:row>
      <xdr:rowOff>131878</xdr:rowOff>
    </xdr:to>
    <xdr:cxnSp macro="">
      <xdr:nvCxnSpPr>
        <xdr:cNvPr id="126" name="直線コネクタ 125"/>
        <xdr:cNvCxnSpPr/>
      </xdr:nvCxnSpPr>
      <xdr:spPr>
        <a:xfrm flipV="1">
          <a:off x="1130300" y="9980462"/>
          <a:ext cx="8890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7465</xdr:rowOff>
    </xdr:from>
    <xdr:to>
      <xdr:col>24</xdr:col>
      <xdr:colOff>114300</xdr:colOff>
      <xdr:row>58</xdr:row>
      <xdr:rowOff>109065</xdr:rowOff>
    </xdr:to>
    <xdr:sp macro="" textlink="">
      <xdr:nvSpPr>
        <xdr:cNvPr id="136" name="楕円 135"/>
        <xdr:cNvSpPr/>
      </xdr:nvSpPr>
      <xdr:spPr>
        <a:xfrm>
          <a:off x="4584700" y="99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138292</xdr:rowOff>
    </xdr:from>
    <xdr:ext cx="599010" cy="259045"/>
    <xdr:sp macro="" textlink="">
      <xdr:nvSpPr>
        <xdr:cNvPr id="137" name="総務費該当値テキスト"/>
        <xdr:cNvSpPr txBox="1"/>
      </xdr:nvSpPr>
      <xdr:spPr>
        <a:xfrm>
          <a:off x="4686300" y="973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61023</xdr:rowOff>
    </xdr:from>
    <xdr:to>
      <xdr:col>20</xdr:col>
      <xdr:colOff>38100</xdr:colOff>
      <xdr:row>58</xdr:row>
      <xdr:rowOff>162623</xdr:rowOff>
    </xdr:to>
    <xdr:sp macro="" textlink="">
      <xdr:nvSpPr>
        <xdr:cNvPr id="138" name="楕円 137"/>
        <xdr:cNvSpPr/>
      </xdr:nvSpPr>
      <xdr:spPr>
        <a:xfrm>
          <a:off x="3746500" y="1000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153750</xdr:rowOff>
    </xdr:from>
    <xdr:ext cx="599010" cy="259045"/>
    <xdr:sp macro="" textlink="">
      <xdr:nvSpPr>
        <xdr:cNvPr id="139" name="テキスト ボックス 138"/>
        <xdr:cNvSpPr txBox="1"/>
      </xdr:nvSpPr>
      <xdr:spPr>
        <a:xfrm>
          <a:off x="3497795" y="1009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67920</xdr:rowOff>
    </xdr:from>
    <xdr:to>
      <xdr:col>15</xdr:col>
      <xdr:colOff>101600</xdr:colOff>
      <xdr:row>58</xdr:row>
      <xdr:rowOff>169520</xdr:rowOff>
    </xdr:to>
    <xdr:sp macro="" textlink="">
      <xdr:nvSpPr>
        <xdr:cNvPr id="140" name="楕円 139"/>
        <xdr:cNvSpPr/>
      </xdr:nvSpPr>
      <xdr:spPr>
        <a:xfrm>
          <a:off x="2857500" y="100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160647</xdr:rowOff>
    </xdr:from>
    <xdr:ext cx="599010" cy="259045"/>
    <xdr:sp macro="" textlink="">
      <xdr:nvSpPr>
        <xdr:cNvPr id="141" name="テキスト ボックス 140"/>
        <xdr:cNvSpPr txBox="1"/>
      </xdr:nvSpPr>
      <xdr:spPr>
        <a:xfrm>
          <a:off x="2608795" y="1010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157012</xdr:rowOff>
    </xdr:from>
    <xdr:to>
      <xdr:col>10</xdr:col>
      <xdr:colOff>165100</xdr:colOff>
      <xdr:row>58</xdr:row>
      <xdr:rowOff>87162</xdr:rowOff>
    </xdr:to>
    <xdr:sp macro="" textlink="">
      <xdr:nvSpPr>
        <xdr:cNvPr id="142" name="楕円 141"/>
        <xdr:cNvSpPr/>
      </xdr:nvSpPr>
      <xdr:spPr>
        <a:xfrm>
          <a:off x="1968500" y="992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103689</xdr:rowOff>
    </xdr:from>
    <xdr:ext cx="599010" cy="259045"/>
    <xdr:sp macro="" textlink="">
      <xdr:nvSpPr>
        <xdr:cNvPr id="143" name="テキスト ボックス 142"/>
        <xdr:cNvSpPr txBox="1"/>
      </xdr:nvSpPr>
      <xdr:spPr>
        <a:xfrm>
          <a:off x="1719795" y="970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81078</xdr:rowOff>
    </xdr:from>
    <xdr:to>
      <xdr:col>6</xdr:col>
      <xdr:colOff>38100</xdr:colOff>
      <xdr:row>59</xdr:row>
      <xdr:rowOff>11228</xdr:rowOff>
    </xdr:to>
    <xdr:sp macro="" textlink="">
      <xdr:nvSpPr>
        <xdr:cNvPr id="144" name="楕円 143"/>
        <xdr:cNvSpPr/>
      </xdr:nvSpPr>
      <xdr:spPr>
        <a:xfrm>
          <a:off x="1079500" y="1002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2355</xdr:rowOff>
    </xdr:from>
    <xdr:ext cx="599010" cy="259045"/>
    <xdr:sp macro="" textlink="">
      <xdr:nvSpPr>
        <xdr:cNvPr id="145" name="テキスト ボックス 144"/>
        <xdr:cNvSpPr txBox="1"/>
      </xdr:nvSpPr>
      <xdr:spPr>
        <a:xfrm>
          <a:off x="830795" y="101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74524</xdr:rowOff>
    </xdr:from>
    <xdr:to>
      <xdr:col>24</xdr:col>
      <xdr:colOff>63500</xdr:colOff>
      <xdr:row>77</xdr:row>
      <xdr:rowOff>79237</xdr:rowOff>
    </xdr:to>
    <xdr:cxnSp macro="">
      <xdr:nvCxnSpPr>
        <xdr:cNvPr id="174" name="直線コネクタ 173"/>
        <xdr:cNvCxnSpPr/>
      </xdr:nvCxnSpPr>
      <xdr:spPr>
        <a:xfrm flipV="1">
          <a:off x="3797300" y="13276174"/>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79237</xdr:rowOff>
    </xdr:from>
    <xdr:to>
      <xdr:col>19</xdr:col>
      <xdr:colOff>177800</xdr:colOff>
      <xdr:row>77</xdr:row>
      <xdr:rowOff>95560</xdr:rowOff>
    </xdr:to>
    <xdr:cxnSp macro="">
      <xdr:nvCxnSpPr>
        <xdr:cNvPr id="177" name="直線コネクタ 176"/>
        <xdr:cNvCxnSpPr/>
      </xdr:nvCxnSpPr>
      <xdr:spPr>
        <a:xfrm flipV="1">
          <a:off x="2908300" y="13280887"/>
          <a:ext cx="8890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95326</xdr:rowOff>
    </xdr:from>
    <xdr:to>
      <xdr:col>15</xdr:col>
      <xdr:colOff>50800</xdr:colOff>
      <xdr:row>77</xdr:row>
      <xdr:rowOff>95560</xdr:rowOff>
    </xdr:to>
    <xdr:cxnSp macro="">
      <xdr:nvCxnSpPr>
        <xdr:cNvPr id="180" name="直線コネクタ 179"/>
        <xdr:cNvCxnSpPr/>
      </xdr:nvCxnSpPr>
      <xdr:spPr>
        <a:xfrm>
          <a:off x="2019300" y="13296976"/>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95326</xdr:rowOff>
    </xdr:from>
    <xdr:to>
      <xdr:col>10</xdr:col>
      <xdr:colOff>114300</xdr:colOff>
      <xdr:row>77</xdr:row>
      <xdr:rowOff>118574</xdr:rowOff>
    </xdr:to>
    <xdr:cxnSp macro="">
      <xdr:nvCxnSpPr>
        <xdr:cNvPr id="183" name="直線コネクタ 182"/>
        <xdr:cNvCxnSpPr/>
      </xdr:nvCxnSpPr>
      <xdr:spPr>
        <a:xfrm flipV="1">
          <a:off x="1130300" y="13296976"/>
          <a:ext cx="889000" cy="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23724</xdr:rowOff>
    </xdr:from>
    <xdr:to>
      <xdr:col>24</xdr:col>
      <xdr:colOff>114300</xdr:colOff>
      <xdr:row>77</xdr:row>
      <xdr:rowOff>125324</xdr:rowOff>
    </xdr:to>
    <xdr:sp macro="" textlink="">
      <xdr:nvSpPr>
        <xdr:cNvPr id="193" name="楕円 192"/>
        <xdr:cNvSpPr/>
      </xdr:nvSpPr>
      <xdr:spPr>
        <a:xfrm>
          <a:off x="4584700" y="132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46601</xdr:rowOff>
    </xdr:from>
    <xdr:ext cx="599010" cy="259045"/>
    <xdr:sp macro="" textlink="">
      <xdr:nvSpPr>
        <xdr:cNvPr id="194" name="民生費該当値テキスト"/>
        <xdr:cNvSpPr txBox="1"/>
      </xdr:nvSpPr>
      <xdr:spPr>
        <a:xfrm>
          <a:off x="4686300" y="1307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28437</xdr:rowOff>
    </xdr:from>
    <xdr:to>
      <xdr:col>20</xdr:col>
      <xdr:colOff>38100</xdr:colOff>
      <xdr:row>77</xdr:row>
      <xdr:rowOff>130037</xdr:rowOff>
    </xdr:to>
    <xdr:sp macro="" textlink="">
      <xdr:nvSpPr>
        <xdr:cNvPr id="195" name="楕円 194"/>
        <xdr:cNvSpPr/>
      </xdr:nvSpPr>
      <xdr:spPr>
        <a:xfrm>
          <a:off x="3746500" y="132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146564</xdr:rowOff>
    </xdr:from>
    <xdr:ext cx="599010" cy="259045"/>
    <xdr:sp macro="" textlink="">
      <xdr:nvSpPr>
        <xdr:cNvPr id="196" name="テキスト ボックス 195"/>
        <xdr:cNvSpPr txBox="1"/>
      </xdr:nvSpPr>
      <xdr:spPr>
        <a:xfrm>
          <a:off x="3497795" y="1300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44760</xdr:rowOff>
    </xdr:from>
    <xdr:to>
      <xdr:col>15</xdr:col>
      <xdr:colOff>101600</xdr:colOff>
      <xdr:row>77</xdr:row>
      <xdr:rowOff>146360</xdr:rowOff>
    </xdr:to>
    <xdr:sp macro="" textlink="">
      <xdr:nvSpPr>
        <xdr:cNvPr id="197" name="楕円 196"/>
        <xdr:cNvSpPr/>
      </xdr:nvSpPr>
      <xdr:spPr>
        <a:xfrm>
          <a:off x="2857500" y="132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137487</xdr:rowOff>
    </xdr:from>
    <xdr:ext cx="599010" cy="259045"/>
    <xdr:sp macro="" textlink="">
      <xdr:nvSpPr>
        <xdr:cNvPr id="198" name="テキスト ボックス 197"/>
        <xdr:cNvSpPr txBox="1"/>
      </xdr:nvSpPr>
      <xdr:spPr>
        <a:xfrm>
          <a:off x="2608795" y="1333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44526</xdr:rowOff>
    </xdr:from>
    <xdr:to>
      <xdr:col>10</xdr:col>
      <xdr:colOff>165100</xdr:colOff>
      <xdr:row>77</xdr:row>
      <xdr:rowOff>146126</xdr:rowOff>
    </xdr:to>
    <xdr:sp macro="" textlink="">
      <xdr:nvSpPr>
        <xdr:cNvPr id="199" name="楕円 198"/>
        <xdr:cNvSpPr/>
      </xdr:nvSpPr>
      <xdr:spPr>
        <a:xfrm>
          <a:off x="1968500" y="132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162653</xdr:rowOff>
    </xdr:from>
    <xdr:ext cx="599010" cy="259045"/>
    <xdr:sp macro="" textlink="">
      <xdr:nvSpPr>
        <xdr:cNvPr id="200" name="テキスト ボックス 199"/>
        <xdr:cNvSpPr txBox="1"/>
      </xdr:nvSpPr>
      <xdr:spPr>
        <a:xfrm>
          <a:off x="1719795" y="1302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67774</xdr:rowOff>
    </xdr:from>
    <xdr:to>
      <xdr:col>6</xdr:col>
      <xdr:colOff>38100</xdr:colOff>
      <xdr:row>77</xdr:row>
      <xdr:rowOff>169374</xdr:rowOff>
    </xdr:to>
    <xdr:sp macro="" textlink="">
      <xdr:nvSpPr>
        <xdr:cNvPr id="201" name="楕円 200"/>
        <xdr:cNvSpPr/>
      </xdr:nvSpPr>
      <xdr:spPr>
        <a:xfrm>
          <a:off x="1079500" y="132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14451</xdr:rowOff>
    </xdr:from>
    <xdr:ext cx="599010" cy="259045"/>
    <xdr:sp macro="" textlink="">
      <xdr:nvSpPr>
        <xdr:cNvPr id="202" name="テキスト ボックス 201"/>
        <xdr:cNvSpPr txBox="1"/>
      </xdr:nvSpPr>
      <xdr:spPr>
        <a:xfrm>
          <a:off x="830795" y="1304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45340</xdr:rowOff>
    </xdr:from>
    <xdr:to>
      <xdr:col>24</xdr:col>
      <xdr:colOff>63500</xdr:colOff>
      <xdr:row>97</xdr:row>
      <xdr:rowOff>140565</xdr:rowOff>
    </xdr:to>
    <xdr:cxnSp macro="">
      <xdr:nvCxnSpPr>
        <xdr:cNvPr id="231" name="直線コネクタ 230"/>
        <xdr:cNvCxnSpPr/>
      </xdr:nvCxnSpPr>
      <xdr:spPr>
        <a:xfrm flipV="1">
          <a:off x="3797300" y="16675990"/>
          <a:ext cx="838200" cy="9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89946</xdr:rowOff>
    </xdr:from>
    <xdr:to>
      <xdr:col>19</xdr:col>
      <xdr:colOff>177800</xdr:colOff>
      <xdr:row>97</xdr:row>
      <xdr:rowOff>140565</xdr:rowOff>
    </xdr:to>
    <xdr:cxnSp macro="">
      <xdr:nvCxnSpPr>
        <xdr:cNvPr id="234" name="直線コネクタ 233"/>
        <xdr:cNvCxnSpPr/>
      </xdr:nvCxnSpPr>
      <xdr:spPr>
        <a:xfrm>
          <a:off x="2908300" y="1672059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89946</xdr:rowOff>
    </xdr:from>
    <xdr:to>
      <xdr:col>15</xdr:col>
      <xdr:colOff>50800</xdr:colOff>
      <xdr:row>97</xdr:row>
      <xdr:rowOff>106535</xdr:rowOff>
    </xdr:to>
    <xdr:cxnSp macro="">
      <xdr:nvCxnSpPr>
        <xdr:cNvPr id="237" name="直線コネクタ 236"/>
        <xdr:cNvCxnSpPr/>
      </xdr:nvCxnSpPr>
      <xdr:spPr>
        <a:xfrm flipV="1">
          <a:off x="2019300" y="16720596"/>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106535</xdr:rowOff>
    </xdr:from>
    <xdr:to>
      <xdr:col>10</xdr:col>
      <xdr:colOff>114300</xdr:colOff>
      <xdr:row>97</xdr:row>
      <xdr:rowOff>127795</xdr:rowOff>
    </xdr:to>
    <xdr:cxnSp macro="">
      <xdr:nvCxnSpPr>
        <xdr:cNvPr id="240" name="直線コネクタ 239"/>
        <xdr:cNvCxnSpPr/>
      </xdr:nvCxnSpPr>
      <xdr:spPr>
        <a:xfrm flipV="1">
          <a:off x="1130300" y="16737185"/>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165990</xdr:rowOff>
    </xdr:from>
    <xdr:to>
      <xdr:col>24</xdr:col>
      <xdr:colOff>114300</xdr:colOff>
      <xdr:row>97</xdr:row>
      <xdr:rowOff>96140</xdr:rowOff>
    </xdr:to>
    <xdr:sp macro="" textlink="">
      <xdr:nvSpPr>
        <xdr:cNvPr id="250" name="楕円 249"/>
        <xdr:cNvSpPr/>
      </xdr:nvSpPr>
      <xdr:spPr>
        <a:xfrm>
          <a:off x="4584700" y="166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17417</xdr:rowOff>
    </xdr:from>
    <xdr:ext cx="599010" cy="259045"/>
    <xdr:sp macro="" textlink="">
      <xdr:nvSpPr>
        <xdr:cNvPr id="251" name="衛生費該当値テキスト"/>
        <xdr:cNvSpPr txBox="1"/>
      </xdr:nvSpPr>
      <xdr:spPr>
        <a:xfrm>
          <a:off x="4686300" y="1647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89765</xdr:rowOff>
    </xdr:from>
    <xdr:to>
      <xdr:col>20</xdr:col>
      <xdr:colOff>38100</xdr:colOff>
      <xdr:row>98</xdr:row>
      <xdr:rowOff>19915</xdr:rowOff>
    </xdr:to>
    <xdr:sp macro="" textlink="">
      <xdr:nvSpPr>
        <xdr:cNvPr id="252" name="楕円 251"/>
        <xdr:cNvSpPr/>
      </xdr:nvSpPr>
      <xdr:spPr>
        <a:xfrm>
          <a:off x="3746500" y="167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11042</xdr:rowOff>
    </xdr:from>
    <xdr:ext cx="599010" cy="259045"/>
    <xdr:sp macro="" textlink="">
      <xdr:nvSpPr>
        <xdr:cNvPr id="253" name="テキスト ボックス 252"/>
        <xdr:cNvSpPr txBox="1"/>
      </xdr:nvSpPr>
      <xdr:spPr>
        <a:xfrm>
          <a:off x="3497795" y="1681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39146</xdr:rowOff>
    </xdr:from>
    <xdr:to>
      <xdr:col>15</xdr:col>
      <xdr:colOff>101600</xdr:colOff>
      <xdr:row>97</xdr:row>
      <xdr:rowOff>140746</xdr:rowOff>
    </xdr:to>
    <xdr:sp macro="" textlink="">
      <xdr:nvSpPr>
        <xdr:cNvPr id="254" name="楕円 253"/>
        <xdr:cNvSpPr/>
      </xdr:nvSpPr>
      <xdr:spPr>
        <a:xfrm>
          <a:off x="2857500" y="1666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157273</xdr:rowOff>
    </xdr:from>
    <xdr:ext cx="599010" cy="259045"/>
    <xdr:sp macro="" textlink="">
      <xdr:nvSpPr>
        <xdr:cNvPr id="255" name="テキスト ボックス 254"/>
        <xdr:cNvSpPr txBox="1"/>
      </xdr:nvSpPr>
      <xdr:spPr>
        <a:xfrm>
          <a:off x="2608795" y="1644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55735</xdr:rowOff>
    </xdr:from>
    <xdr:to>
      <xdr:col>10</xdr:col>
      <xdr:colOff>165100</xdr:colOff>
      <xdr:row>97</xdr:row>
      <xdr:rowOff>157335</xdr:rowOff>
    </xdr:to>
    <xdr:sp macro="" textlink="">
      <xdr:nvSpPr>
        <xdr:cNvPr id="256" name="楕円 255"/>
        <xdr:cNvSpPr/>
      </xdr:nvSpPr>
      <xdr:spPr>
        <a:xfrm>
          <a:off x="1968500" y="166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2412</xdr:rowOff>
    </xdr:from>
    <xdr:ext cx="599010" cy="259045"/>
    <xdr:sp macro="" textlink="">
      <xdr:nvSpPr>
        <xdr:cNvPr id="257" name="テキスト ボックス 256"/>
        <xdr:cNvSpPr txBox="1"/>
      </xdr:nvSpPr>
      <xdr:spPr>
        <a:xfrm>
          <a:off x="1719795" y="1646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76995</xdr:rowOff>
    </xdr:from>
    <xdr:to>
      <xdr:col>6</xdr:col>
      <xdr:colOff>38100</xdr:colOff>
      <xdr:row>98</xdr:row>
      <xdr:rowOff>7145</xdr:rowOff>
    </xdr:to>
    <xdr:sp macro="" textlink="">
      <xdr:nvSpPr>
        <xdr:cNvPr id="258" name="楕円 257"/>
        <xdr:cNvSpPr/>
      </xdr:nvSpPr>
      <xdr:spPr>
        <a:xfrm>
          <a:off x="1079500" y="167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23672</xdr:rowOff>
    </xdr:from>
    <xdr:ext cx="599010" cy="259045"/>
    <xdr:sp macro="" textlink="">
      <xdr:nvSpPr>
        <xdr:cNvPr id="259" name="テキスト ボックス 258"/>
        <xdr:cNvSpPr txBox="1"/>
      </xdr:nvSpPr>
      <xdr:spPr>
        <a:xfrm>
          <a:off x="830795" y="1648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59494</xdr:rowOff>
    </xdr:from>
    <xdr:to>
      <xdr:col>55</xdr:col>
      <xdr:colOff>0</xdr:colOff>
      <xdr:row>39</xdr:row>
      <xdr:rowOff>60637</xdr:rowOff>
    </xdr:to>
    <xdr:cxnSp macro="">
      <xdr:nvCxnSpPr>
        <xdr:cNvPr id="290" name="直線コネクタ 289"/>
        <xdr:cNvCxnSpPr/>
      </xdr:nvCxnSpPr>
      <xdr:spPr>
        <a:xfrm flipV="1">
          <a:off x="9639300" y="674604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168956</xdr:rowOff>
    </xdr:from>
    <xdr:ext cx="469744" cy="259045"/>
    <xdr:sp macro="" textlink="">
      <xdr:nvSpPr>
        <xdr:cNvPr id="291" name="労働費平均値テキスト"/>
        <xdr:cNvSpPr txBox="1"/>
      </xdr:nvSpPr>
      <xdr:spPr>
        <a:xfrm>
          <a:off x="10528300" y="6684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52881</xdr:rowOff>
    </xdr:from>
    <xdr:to>
      <xdr:col>50</xdr:col>
      <xdr:colOff>114300</xdr:colOff>
      <xdr:row>39</xdr:row>
      <xdr:rowOff>60637</xdr:rowOff>
    </xdr:to>
    <xdr:cxnSp macro="">
      <xdr:nvCxnSpPr>
        <xdr:cNvPr id="293" name="直線コネクタ 292"/>
        <xdr:cNvCxnSpPr/>
      </xdr:nvCxnSpPr>
      <xdr:spPr>
        <a:xfrm>
          <a:off x="8750300" y="6739431"/>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106744</xdr:rowOff>
    </xdr:from>
    <xdr:ext cx="469744" cy="259045"/>
    <xdr:sp macro="" textlink="">
      <xdr:nvSpPr>
        <xdr:cNvPr id="295" name="テキスト ボックス 294"/>
        <xdr:cNvSpPr txBox="1"/>
      </xdr:nvSpPr>
      <xdr:spPr>
        <a:xfrm>
          <a:off x="9404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52881</xdr:rowOff>
    </xdr:from>
    <xdr:to>
      <xdr:col>45</xdr:col>
      <xdr:colOff>177800</xdr:colOff>
      <xdr:row>39</xdr:row>
      <xdr:rowOff>54612</xdr:rowOff>
    </xdr:to>
    <xdr:cxnSp macro="">
      <xdr:nvCxnSpPr>
        <xdr:cNvPr id="296" name="直線コネクタ 295"/>
        <xdr:cNvCxnSpPr/>
      </xdr:nvCxnSpPr>
      <xdr:spPr>
        <a:xfrm flipV="1">
          <a:off x="7861300" y="6739431"/>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53371</xdr:rowOff>
    </xdr:from>
    <xdr:to>
      <xdr:col>41</xdr:col>
      <xdr:colOff>50800</xdr:colOff>
      <xdr:row>39</xdr:row>
      <xdr:rowOff>54612</xdr:rowOff>
    </xdr:to>
    <xdr:cxnSp macro="">
      <xdr:nvCxnSpPr>
        <xdr:cNvPr id="299" name="直線コネクタ 298"/>
        <xdr:cNvCxnSpPr/>
      </xdr:nvCxnSpPr>
      <xdr:spPr>
        <a:xfrm>
          <a:off x="6972300" y="6739921"/>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102254</xdr:rowOff>
    </xdr:from>
    <xdr:ext cx="469744" cy="259045"/>
    <xdr:sp macro="" textlink="">
      <xdr:nvSpPr>
        <xdr:cNvPr id="301" name="テキスト ボックス 300"/>
        <xdr:cNvSpPr txBox="1"/>
      </xdr:nvSpPr>
      <xdr:spPr>
        <a:xfrm>
          <a:off x="7626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8694</xdr:rowOff>
    </xdr:from>
    <xdr:to>
      <xdr:col>55</xdr:col>
      <xdr:colOff>50800</xdr:colOff>
      <xdr:row>39</xdr:row>
      <xdr:rowOff>110294</xdr:rowOff>
    </xdr:to>
    <xdr:sp macro="" textlink="">
      <xdr:nvSpPr>
        <xdr:cNvPr id="309" name="楕円 308"/>
        <xdr:cNvSpPr/>
      </xdr:nvSpPr>
      <xdr:spPr>
        <a:xfrm>
          <a:off x="10426700" y="66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139521</xdr:rowOff>
    </xdr:from>
    <xdr:ext cx="469744" cy="259045"/>
    <xdr:sp macro="" textlink="">
      <xdr:nvSpPr>
        <xdr:cNvPr id="310" name="労働費該当値テキスト"/>
        <xdr:cNvSpPr txBox="1"/>
      </xdr:nvSpPr>
      <xdr:spPr>
        <a:xfrm>
          <a:off x="10528300" y="648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9837</xdr:rowOff>
    </xdr:from>
    <xdr:to>
      <xdr:col>50</xdr:col>
      <xdr:colOff>165100</xdr:colOff>
      <xdr:row>39</xdr:row>
      <xdr:rowOff>111437</xdr:rowOff>
    </xdr:to>
    <xdr:sp macro="" textlink="">
      <xdr:nvSpPr>
        <xdr:cNvPr id="311" name="楕円 310"/>
        <xdr:cNvSpPr/>
      </xdr:nvSpPr>
      <xdr:spPr>
        <a:xfrm>
          <a:off x="9588500" y="66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127964</xdr:rowOff>
    </xdr:from>
    <xdr:ext cx="469744" cy="259045"/>
    <xdr:sp macro="" textlink="">
      <xdr:nvSpPr>
        <xdr:cNvPr id="312" name="テキスト ボックス 311"/>
        <xdr:cNvSpPr txBox="1"/>
      </xdr:nvSpPr>
      <xdr:spPr>
        <a:xfrm>
          <a:off x="9404428" y="647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2081</xdr:rowOff>
    </xdr:from>
    <xdr:to>
      <xdr:col>46</xdr:col>
      <xdr:colOff>38100</xdr:colOff>
      <xdr:row>39</xdr:row>
      <xdr:rowOff>103681</xdr:rowOff>
    </xdr:to>
    <xdr:sp macro="" textlink="">
      <xdr:nvSpPr>
        <xdr:cNvPr id="313" name="楕円 312"/>
        <xdr:cNvSpPr/>
      </xdr:nvSpPr>
      <xdr:spPr>
        <a:xfrm>
          <a:off x="8699500" y="66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94808</xdr:rowOff>
    </xdr:from>
    <xdr:ext cx="469744" cy="259045"/>
    <xdr:sp macro="" textlink="">
      <xdr:nvSpPr>
        <xdr:cNvPr id="314" name="テキスト ボックス 313"/>
        <xdr:cNvSpPr txBox="1"/>
      </xdr:nvSpPr>
      <xdr:spPr>
        <a:xfrm>
          <a:off x="8515428" y="678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3812</xdr:rowOff>
    </xdr:from>
    <xdr:to>
      <xdr:col>41</xdr:col>
      <xdr:colOff>101600</xdr:colOff>
      <xdr:row>39</xdr:row>
      <xdr:rowOff>105412</xdr:rowOff>
    </xdr:to>
    <xdr:sp macro="" textlink="">
      <xdr:nvSpPr>
        <xdr:cNvPr id="315" name="楕円 314"/>
        <xdr:cNvSpPr/>
      </xdr:nvSpPr>
      <xdr:spPr>
        <a:xfrm>
          <a:off x="7810500" y="66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121939</xdr:rowOff>
    </xdr:from>
    <xdr:ext cx="469744" cy="259045"/>
    <xdr:sp macro="" textlink="">
      <xdr:nvSpPr>
        <xdr:cNvPr id="316" name="テキスト ボックス 315"/>
        <xdr:cNvSpPr txBox="1"/>
      </xdr:nvSpPr>
      <xdr:spPr>
        <a:xfrm>
          <a:off x="7626428" y="64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2571</xdr:rowOff>
    </xdr:from>
    <xdr:to>
      <xdr:col>36</xdr:col>
      <xdr:colOff>165100</xdr:colOff>
      <xdr:row>39</xdr:row>
      <xdr:rowOff>104171</xdr:rowOff>
    </xdr:to>
    <xdr:sp macro="" textlink="">
      <xdr:nvSpPr>
        <xdr:cNvPr id="317" name="楕円 316"/>
        <xdr:cNvSpPr/>
      </xdr:nvSpPr>
      <xdr:spPr>
        <a:xfrm>
          <a:off x="6921500" y="66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95298</xdr:rowOff>
    </xdr:from>
    <xdr:ext cx="469744" cy="259045"/>
    <xdr:sp macro="" textlink="">
      <xdr:nvSpPr>
        <xdr:cNvPr id="318" name="テキスト ボックス 317"/>
        <xdr:cNvSpPr txBox="1"/>
      </xdr:nvSpPr>
      <xdr:spPr>
        <a:xfrm>
          <a:off x="6737428" y="678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149142</xdr:rowOff>
    </xdr:from>
    <xdr:to>
      <xdr:col>55</xdr:col>
      <xdr:colOff>0</xdr:colOff>
      <xdr:row>58</xdr:row>
      <xdr:rowOff>8718</xdr:rowOff>
    </xdr:to>
    <xdr:cxnSp macro="">
      <xdr:nvCxnSpPr>
        <xdr:cNvPr id="345" name="直線コネクタ 344"/>
        <xdr:cNvCxnSpPr/>
      </xdr:nvCxnSpPr>
      <xdr:spPr>
        <a:xfrm>
          <a:off x="9639300" y="9921792"/>
          <a:ext cx="8382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149142</xdr:rowOff>
    </xdr:from>
    <xdr:to>
      <xdr:col>50</xdr:col>
      <xdr:colOff>114300</xdr:colOff>
      <xdr:row>58</xdr:row>
      <xdr:rowOff>19212</xdr:rowOff>
    </xdr:to>
    <xdr:cxnSp macro="">
      <xdr:nvCxnSpPr>
        <xdr:cNvPr id="348" name="直線コネクタ 347"/>
        <xdr:cNvCxnSpPr/>
      </xdr:nvCxnSpPr>
      <xdr:spPr>
        <a:xfrm flipV="1">
          <a:off x="8750300" y="9921792"/>
          <a:ext cx="889000" cy="4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2801</xdr:rowOff>
    </xdr:from>
    <xdr:to>
      <xdr:col>45</xdr:col>
      <xdr:colOff>177800</xdr:colOff>
      <xdr:row>58</xdr:row>
      <xdr:rowOff>19212</xdr:rowOff>
    </xdr:to>
    <xdr:cxnSp macro="">
      <xdr:nvCxnSpPr>
        <xdr:cNvPr id="351" name="直線コネクタ 350"/>
        <xdr:cNvCxnSpPr/>
      </xdr:nvCxnSpPr>
      <xdr:spPr>
        <a:xfrm>
          <a:off x="7861300" y="9946901"/>
          <a:ext cx="889000" cy="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2801</xdr:rowOff>
    </xdr:from>
    <xdr:to>
      <xdr:col>41</xdr:col>
      <xdr:colOff>50800</xdr:colOff>
      <xdr:row>58</xdr:row>
      <xdr:rowOff>20372</xdr:rowOff>
    </xdr:to>
    <xdr:cxnSp macro="">
      <xdr:nvCxnSpPr>
        <xdr:cNvPr id="354" name="直線コネクタ 353"/>
        <xdr:cNvCxnSpPr/>
      </xdr:nvCxnSpPr>
      <xdr:spPr>
        <a:xfrm flipV="1">
          <a:off x="6972300" y="9946901"/>
          <a:ext cx="8890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129368</xdr:rowOff>
    </xdr:from>
    <xdr:to>
      <xdr:col>55</xdr:col>
      <xdr:colOff>50800</xdr:colOff>
      <xdr:row>58</xdr:row>
      <xdr:rowOff>59518</xdr:rowOff>
    </xdr:to>
    <xdr:sp macro="" textlink="">
      <xdr:nvSpPr>
        <xdr:cNvPr id="364" name="楕円 363"/>
        <xdr:cNvSpPr/>
      </xdr:nvSpPr>
      <xdr:spPr>
        <a:xfrm>
          <a:off x="10426700" y="99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152245</xdr:rowOff>
    </xdr:from>
    <xdr:ext cx="599010" cy="259045"/>
    <xdr:sp macro="" textlink="">
      <xdr:nvSpPr>
        <xdr:cNvPr id="365" name="農林水産業費該当値テキスト"/>
        <xdr:cNvSpPr txBox="1"/>
      </xdr:nvSpPr>
      <xdr:spPr>
        <a:xfrm>
          <a:off x="10528300" y="975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98342</xdr:rowOff>
    </xdr:from>
    <xdr:to>
      <xdr:col>50</xdr:col>
      <xdr:colOff>165100</xdr:colOff>
      <xdr:row>58</xdr:row>
      <xdr:rowOff>28492</xdr:rowOff>
    </xdr:to>
    <xdr:sp macro="" textlink="">
      <xdr:nvSpPr>
        <xdr:cNvPr id="366" name="楕円 365"/>
        <xdr:cNvSpPr/>
      </xdr:nvSpPr>
      <xdr:spPr>
        <a:xfrm>
          <a:off x="9588500" y="98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45019</xdr:rowOff>
    </xdr:from>
    <xdr:ext cx="599010" cy="259045"/>
    <xdr:sp macro="" textlink="">
      <xdr:nvSpPr>
        <xdr:cNvPr id="367" name="テキスト ボックス 366"/>
        <xdr:cNvSpPr txBox="1"/>
      </xdr:nvSpPr>
      <xdr:spPr>
        <a:xfrm>
          <a:off x="9339795" y="96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139862</xdr:rowOff>
    </xdr:from>
    <xdr:to>
      <xdr:col>46</xdr:col>
      <xdr:colOff>38100</xdr:colOff>
      <xdr:row>58</xdr:row>
      <xdr:rowOff>70012</xdr:rowOff>
    </xdr:to>
    <xdr:sp macro="" textlink="">
      <xdr:nvSpPr>
        <xdr:cNvPr id="368" name="楕円 367"/>
        <xdr:cNvSpPr/>
      </xdr:nvSpPr>
      <xdr:spPr>
        <a:xfrm>
          <a:off x="8699500" y="991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86539</xdr:rowOff>
    </xdr:from>
    <xdr:ext cx="599010" cy="259045"/>
    <xdr:sp macro="" textlink="">
      <xdr:nvSpPr>
        <xdr:cNvPr id="369" name="テキスト ボックス 368"/>
        <xdr:cNvSpPr txBox="1"/>
      </xdr:nvSpPr>
      <xdr:spPr>
        <a:xfrm>
          <a:off x="8450795" y="968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123451</xdr:rowOff>
    </xdr:from>
    <xdr:to>
      <xdr:col>41</xdr:col>
      <xdr:colOff>101600</xdr:colOff>
      <xdr:row>58</xdr:row>
      <xdr:rowOff>53601</xdr:rowOff>
    </xdr:to>
    <xdr:sp macro="" textlink="">
      <xdr:nvSpPr>
        <xdr:cNvPr id="370" name="楕円 369"/>
        <xdr:cNvSpPr/>
      </xdr:nvSpPr>
      <xdr:spPr>
        <a:xfrm>
          <a:off x="7810500" y="98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70128</xdr:rowOff>
    </xdr:from>
    <xdr:ext cx="599010" cy="259045"/>
    <xdr:sp macro="" textlink="">
      <xdr:nvSpPr>
        <xdr:cNvPr id="371" name="テキスト ボックス 370"/>
        <xdr:cNvSpPr txBox="1"/>
      </xdr:nvSpPr>
      <xdr:spPr>
        <a:xfrm>
          <a:off x="7561795" y="96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141022</xdr:rowOff>
    </xdr:from>
    <xdr:to>
      <xdr:col>36</xdr:col>
      <xdr:colOff>165100</xdr:colOff>
      <xdr:row>58</xdr:row>
      <xdr:rowOff>71172</xdr:rowOff>
    </xdr:to>
    <xdr:sp macro="" textlink="">
      <xdr:nvSpPr>
        <xdr:cNvPr id="372" name="楕円 371"/>
        <xdr:cNvSpPr/>
      </xdr:nvSpPr>
      <xdr:spPr>
        <a:xfrm>
          <a:off x="6921500" y="991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87699</xdr:rowOff>
    </xdr:from>
    <xdr:ext cx="599010" cy="259045"/>
    <xdr:sp macro="" textlink="">
      <xdr:nvSpPr>
        <xdr:cNvPr id="373" name="テキスト ボックス 372"/>
        <xdr:cNvSpPr txBox="1"/>
      </xdr:nvSpPr>
      <xdr:spPr>
        <a:xfrm>
          <a:off x="6672795" y="968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11720</xdr:rowOff>
    </xdr:from>
    <xdr:to>
      <xdr:col>55</xdr:col>
      <xdr:colOff>0</xdr:colOff>
      <xdr:row>79</xdr:row>
      <xdr:rowOff>16573</xdr:rowOff>
    </xdr:to>
    <xdr:cxnSp macro="">
      <xdr:nvCxnSpPr>
        <xdr:cNvPr id="402" name="直線コネクタ 401"/>
        <xdr:cNvCxnSpPr/>
      </xdr:nvCxnSpPr>
      <xdr:spPr>
        <a:xfrm flipV="1">
          <a:off x="9639300" y="13556270"/>
          <a:ext cx="838200" cy="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16573</xdr:rowOff>
    </xdr:from>
    <xdr:to>
      <xdr:col>50</xdr:col>
      <xdr:colOff>114300</xdr:colOff>
      <xdr:row>79</xdr:row>
      <xdr:rowOff>23524</xdr:rowOff>
    </xdr:to>
    <xdr:cxnSp macro="">
      <xdr:nvCxnSpPr>
        <xdr:cNvPr id="405" name="直線コネクタ 404"/>
        <xdr:cNvCxnSpPr/>
      </xdr:nvCxnSpPr>
      <xdr:spPr>
        <a:xfrm flipV="1">
          <a:off x="8750300" y="13561123"/>
          <a:ext cx="889000" cy="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18492</xdr:rowOff>
    </xdr:from>
    <xdr:to>
      <xdr:col>45</xdr:col>
      <xdr:colOff>177800</xdr:colOff>
      <xdr:row>79</xdr:row>
      <xdr:rowOff>23524</xdr:rowOff>
    </xdr:to>
    <xdr:cxnSp macro="">
      <xdr:nvCxnSpPr>
        <xdr:cNvPr id="408" name="直線コネクタ 407"/>
        <xdr:cNvCxnSpPr/>
      </xdr:nvCxnSpPr>
      <xdr:spPr>
        <a:xfrm>
          <a:off x="7861300" y="13563042"/>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18492</xdr:rowOff>
    </xdr:from>
    <xdr:to>
      <xdr:col>41</xdr:col>
      <xdr:colOff>50800</xdr:colOff>
      <xdr:row>79</xdr:row>
      <xdr:rowOff>19403</xdr:rowOff>
    </xdr:to>
    <xdr:cxnSp macro="">
      <xdr:nvCxnSpPr>
        <xdr:cNvPr id="411" name="直線コネクタ 410"/>
        <xdr:cNvCxnSpPr/>
      </xdr:nvCxnSpPr>
      <xdr:spPr>
        <a:xfrm flipV="1">
          <a:off x="6972300" y="13563042"/>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132370</xdr:rowOff>
    </xdr:from>
    <xdr:to>
      <xdr:col>55</xdr:col>
      <xdr:colOff>50800</xdr:colOff>
      <xdr:row>79</xdr:row>
      <xdr:rowOff>62520</xdr:rowOff>
    </xdr:to>
    <xdr:sp macro="" textlink="">
      <xdr:nvSpPr>
        <xdr:cNvPr id="421" name="楕円 420"/>
        <xdr:cNvSpPr/>
      </xdr:nvSpPr>
      <xdr:spPr>
        <a:xfrm>
          <a:off x="10426700" y="135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47297</xdr:rowOff>
    </xdr:from>
    <xdr:ext cx="534377" cy="259045"/>
    <xdr:sp macro="" textlink="">
      <xdr:nvSpPr>
        <xdr:cNvPr id="422" name="商工費該当値テキスト"/>
        <xdr:cNvSpPr txBox="1"/>
      </xdr:nvSpPr>
      <xdr:spPr>
        <a:xfrm>
          <a:off x="10528300" y="1342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137223</xdr:rowOff>
    </xdr:from>
    <xdr:to>
      <xdr:col>50</xdr:col>
      <xdr:colOff>165100</xdr:colOff>
      <xdr:row>79</xdr:row>
      <xdr:rowOff>67373</xdr:rowOff>
    </xdr:to>
    <xdr:sp macro="" textlink="">
      <xdr:nvSpPr>
        <xdr:cNvPr id="423" name="楕円 422"/>
        <xdr:cNvSpPr/>
      </xdr:nvSpPr>
      <xdr:spPr>
        <a:xfrm>
          <a:off x="9588500" y="1351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58500</xdr:rowOff>
    </xdr:from>
    <xdr:ext cx="534377" cy="259045"/>
    <xdr:sp macro="" textlink="">
      <xdr:nvSpPr>
        <xdr:cNvPr id="424" name="テキスト ボックス 423"/>
        <xdr:cNvSpPr txBox="1"/>
      </xdr:nvSpPr>
      <xdr:spPr>
        <a:xfrm>
          <a:off x="9372111" y="1360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144174</xdr:rowOff>
    </xdr:from>
    <xdr:to>
      <xdr:col>46</xdr:col>
      <xdr:colOff>38100</xdr:colOff>
      <xdr:row>79</xdr:row>
      <xdr:rowOff>74324</xdr:rowOff>
    </xdr:to>
    <xdr:sp macro="" textlink="">
      <xdr:nvSpPr>
        <xdr:cNvPr id="425" name="楕円 424"/>
        <xdr:cNvSpPr/>
      </xdr:nvSpPr>
      <xdr:spPr>
        <a:xfrm>
          <a:off x="8699500" y="135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65451</xdr:rowOff>
    </xdr:from>
    <xdr:ext cx="534377" cy="259045"/>
    <xdr:sp macro="" textlink="">
      <xdr:nvSpPr>
        <xdr:cNvPr id="426" name="テキスト ボックス 425"/>
        <xdr:cNvSpPr txBox="1"/>
      </xdr:nvSpPr>
      <xdr:spPr>
        <a:xfrm>
          <a:off x="8483111" y="136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139142</xdr:rowOff>
    </xdr:from>
    <xdr:to>
      <xdr:col>41</xdr:col>
      <xdr:colOff>101600</xdr:colOff>
      <xdr:row>79</xdr:row>
      <xdr:rowOff>69292</xdr:rowOff>
    </xdr:to>
    <xdr:sp macro="" textlink="">
      <xdr:nvSpPr>
        <xdr:cNvPr id="427" name="楕円 426"/>
        <xdr:cNvSpPr/>
      </xdr:nvSpPr>
      <xdr:spPr>
        <a:xfrm>
          <a:off x="7810500" y="135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60419</xdr:rowOff>
    </xdr:from>
    <xdr:ext cx="534377" cy="259045"/>
    <xdr:sp macro="" textlink="">
      <xdr:nvSpPr>
        <xdr:cNvPr id="428" name="テキスト ボックス 427"/>
        <xdr:cNvSpPr txBox="1"/>
      </xdr:nvSpPr>
      <xdr:spPr>
        <a:xfrm>
          <a:off x="7594111" y="136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140053</xdr:rowOff>
    </xdr:from>
    <xdr:to>
      <xdr:col>36</xdr:col>
      <xdr:colOff>165100</xdr:colOff>
      <xdr:row>79</xdr:row>
      <xdr:rowOff>70203</xdr:rowOff>
    </xdr:to>
    <xdr:sp macro="" textlink="">
      <xdr:nvSpPr>
        <xdr:cNvPr id="429" name="楕円 428"/>
        <xdr:cNvSpPr/>
      </xdr:nvSpPr>
      <xdr:spPr>
        <a:xfrm>
          <a:off x="6921500" y="135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61330</xdr:rowOff>
    </xdr:from>
    <xdr:ext cx="534377" cy="259045"/>
    <xdr:sp macro="" textlink="">
      <xdr:nvSpPr>
        <xdr:cNvPr id="430" name="テキスト ボックス 429"/>
        <xdr:cNvSpPr txBox="1"/>
      </xdr:nvSpPr>
      <xdr:spPr>
        <a:xfrm>
          <a:off x="6705111" y="1360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60271</xdr:rowOff>
    </xdr:from>
    <xdr:to>
      <xdr:col>55</xdr:col>
      <xdr:colOff>0</xdr:colOff>
      <xdr:row>98</xdr:row>
      <xdr:rowOff>92156</xdr:rowOff>
    </xdr:to>
    <xdr:cxnSp macro="">
      <xdr:nvCxnSpPr>
        <xdr:cNvPr id="461" name="直線コネクタ 460"/>
        <xdr:cNvCxnSpPr/>
      </xdr:nvCxnSpPr>
      <xdr:spPr>
        <a:xfrm flipV="1">
          <a:off x="9639300" y="16862371"/>
          <a:ext cx="838200" cy="3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68363</xdr:rowOff>
    </xdr:from>
    <xdr:to>
      <xdr:col>50</xdr:col>
      <xdr:colOff>114300</xdr:colOff>
      <xdr:row>98</xdr:row>
      <xdr:rowOff>92156</xdr:rowOff>
    </xdr:to>
    <xdr:cxnSp macro="">
      <xdr:nvCxnSpPr>
        <xdr:cNvPr id="464" name="直線コネクタ 463"/>
        <xdr:cNvCxnSpPr/>
      </xdr:nvCxnSpPr>
      <xdr:spPr>
        <a:xfrm>
          <a:off x="8750300" y="16870463"/>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22806</xdr:rowOff>
    </xdr:from>
    <xdr:to>
      <xdr:col>45</xdr:col>
      <xdr:colOff>177800</xdr:colOff>
      <xdr:row>98</xdr:row>
      <xdr:rowOff>68363</xdr:rowOff>
    </xdr:to>
    <xdr:cxnSp macro="">
      <xdr:nvCxnSpPr>
        <xdr:cNvPr id="467" name="直線コネクタ 466"/>
        <xdr:cNvCxnSpPr/>
      </xdr:nvCxnSpPr>
      <xdr:spPr>
        <a:xfrm>
          <a:off x="7861300" y="16824906"/>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22806</xdr:rowOff>
    </xdr:from>
    <xdr:to>
      <xdr:col>41</xdr:col>
      <xdr:colOff>50800</xdr:colOff>
      <xdr:row>98</xdr:row>
      <xdr:rowOff>67126</xdr:rowOff>
    </xdr:to>
    <xdr:cxnSp macro="">
      <xdr:nvCxnSpPr>
        <xdr:cNvPr id="470" name="直線コネクタ 469"/>
        <xdr:cNvCxnSpPr/>
      </xdr:nvCxnSpPr>
      <xdr:spPr>
        <a:xfrm flipV="1">
          <a:off x="6972300" y="16824906"/>
          <a:ext cx="889000" cy="4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9471</xdr:rowOff>
    </xdr:from>
    <xdr:to>
      <xdr:col>55</xdr:col>
      <xdr:colOff>50800</xdr:colOff>
      <xdr:row>98</xdr:row>
      <xdr:rowOff>111071</xdr:rowOff>
    </xdr:to>
    <xdr:sp macro="" textlink="">
      <xdr:nvSpPr>
        <xdr:cNvPr id="480" name="楕円 479"/>
        <xdr:cNvSpPr/>
      </xdr:nvSpPr>
      <xdr:spPr>
        <a:xfrm>
          <a:off x="10426700" y="1681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32348</xdr:rowOff>
    </xdr:from>
    <xdr:ext cx="599010" cy="259045"/>
    <xdr:sp macro="" textlink="">
      <xdr:nvSpPr>
        <xdr:cNvPr id="481" name="土木費該当値テキスト"/>
        <xdr:cNvSpPr txBox="1"/>
      </xdr:nvSpPr>
      <xdr:spPr>
        <a:xfrm>
          <a:off x="10528300" y="1666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41356</xdr:rowOff>
    </xdr:from>
    <xdr:to>
      <xdr:col>50</xdr:col>
      <xdr:colOff>165100</xdr:colOff>
      <xdr:row>98</xdr:row>
      <xdr:rowOff>142956</xdr:rowOff>
    </xdr:to>
    <xdr:sp macro="" textlink="">
      <xdr:nvSpPr>
        <xdr:cNvPr id="482" name="楕円 481"/>
        <xdr:cNvSpPr/>
      </xdr:nvSpPr>
      <xdr:spPr>
        <a:xfrm>
          <a:off x="9588500" y="1684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159483</xdr:rowOff>
    </xdr:from>
    <xdr:ext cx="599010" cy="259045"/>
    <xdr:sp macro="" textlink="">
      <xdr:nvSpPr>
        <xdr:cNvPr id="483" name="テキスト ボックス 482"/>
        <xdr:cNvSpPr txBox="1"/>
      </xdr:nvSpPr>
      <xdr:spPr>
        <a:xfrm>
          <a:off x="9339795" y="1661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17563</xdr:rowOff>
    </xdr:from>
    <xdr:to>
      <xdr:col>46</xdr:col>
      <xdr:colOff>38100</xdr:colOff>
      <xdr:row>98</xdr:row>
      <xdr:rowOff>119163</xdr:rowOff>
    </xdr:to>
    <xdr:sp macro="" textlink="">
      <xdr:nvSpPr>
        <xdr:cNvPr id="484" name="楕円 483"/>
        <xdr:cNvSpPr/>
      </xdr:nvSpPr>
      <xdr:spPr>
        <a:xfrm>
          <a:off x="8699500" y="168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135690</xdr:rowOff>
    </xdr:from>
    <xdr:ext cx="599010" cy="259045"/>
    <xdr:sp macro="" textlink="">
      <xdr:nvSpPr>
        <xdr:cNvPr id="485" name="テキスト ボックス 484"/>
        <xdr:cNvSpPr txBox="1"/>
      </xdr:nvSpPr>
      <xdr:spPr>
        <a:xfrm>
          <a:off x="8450795" y="1659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143456</xdr:rowOff>
    </xdr:from>
    <xdr:to>
      <xdr:col>41</xdr:col>
      <xdr:colOff>101600</xdr:colOff>
      <xdr:row>98</xdr:row>
      <xdr:rowOff>73606</xdr:rowOff>
    </xdr:to>
    <xdr:sp macro="" textlink="">
      <xdr:nvSpPr>
        <xdr:cNvPr id="486" name="楕円 485"/>
        <xdr:cNvSpPr/>
      </xdr:nvSpPr>
      <xdr:spPr>
        <a:xfrm>
          <a:off x="7810500" y="167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90133</xdr:rowOff>
    </xdr:from>
    <xdr:ext cx="599010" cy="259045"/>
    <xdr:sp macro="" textlink="">
      <xdr:nvSpPr>
        <xdr:cNvPr id="487" name="テキスト ボックス 486"/>
        <xdr:cNvSpPr txBox="1"/>
      </xdr:nvSpPr>
      <xdr:spPr>
        <a:xfrm>
          <a:off x="7561795" y="1654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16326</xdr:rowOff>
    </xdr:from>
    <xdr:to>
      <xdr:col>36</xdr:col>
      <xdr:colOff>165100</xdr:colOff>
      <xdr:row>98</xdr:row>
      <xdr:rowOff>117926</xdr:rowOff>
    </xdr:to>
    <xdr:sp macro="" textlink="">
      <xdr:nvSpPr>
        <xdr:cNvPr id="488" name="楕円 487"/>
        <xdr:cNvSpPr/>
      </xdr:nvSpPr>
      <xdr:spPr>
        <a:xfrm>
          <a:off x="6921500" y="1681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134453</xdr:rowOff>
    </xdr:from>
    <xdr:ext cx="599010" cy="259045"/>
    <xdr:sp macro="" textlink="">
      <xdr:nvSpPr>
        <xdr:cNvPr id="489" name="テキスト ボックス 488"/>
        <xdr:cNvSpPr txBox="1"/>
      </xdr:nvSpPr>
      <xdr:spPr>
        <a:xfrm>
          <a:off x="6672795" y="1659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161326</xdr:rowOff>
    </xdr:from>
    <xdr:to>
      <xdr:col>85</xdr:col>
      <xdr:colOff>127000</xdr:colOff>
      <xdr:row>37</xdr:row>
      <xdr:rowOff>171235</xdr:rowOff>
    </xdr:to>
    <xdr:cxnSp macro="">
      <xdr:nvCxnSpPr>
        <xdr:cNvPr id="518" name="直線コネクタ 517"/>
        <xdr:cNvCxnSpPr/>
      </xdr:nvCxnSpPr>
      <xdr:spPr>
        <a:xfrm flipV="1">
          <a:off x="15481300" y="6504976"/>
          <a:ext cx="838200" cy="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171235</xdr:rowOff>
    </xdr:from>
    <xdr:to>
      <xdr:col>81</xdr:col>
      <xdr:colOff>50800</xdr:colOff>
      <xdr:row>38</xdr:row>
      <xdr:rowOff>24767</xdr:rowOff>
    </xdr:to>
    <xdr:cxnSp macro="">
      <xdr:nvCxnSpPr>
        <xdr:cNvPr id="521" name="直線コネクタ 520"/>
        <xdr:cNvCxnSpPr/>
      </xdr:nvCxnSpPr>
      <xdr:spPr>
        <a:xfrm flipV="1">
          <a:off x="14592300" y="6514885"/>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83468</xdr:rowOff>
    </xdr:from>
    <xdr:to>
      <xdr:col>76</xdr:col>
      <xdr:colOff>114300</xdr:colOff>
      <xdr:row>38</xdr:row>
      <xdr:rowOff>24767</xdr:rowOff>
    </xdr:to>
    <xdr:cxnSp macro="">
      <xdr:nvCxnSpPr>
        <xdr:cNvPr id="524" name="直線コネクタ 523"/>
        <xdr:cNvCxnSpPr/>
      </xdr:nvCxnSpPr>
      <xdr:spPr>
        <a:xfrm>
          <a:off x="13703300" y="6427118"/>
          <a:ext cx="889000" cy="11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83468</xdr:rowOff>
    </xdr:from>
    <xdr:to>
      <xdr:col>71</xdr:col>
      <xdr:colOff>177800</xdr:colOff>
      <xdr:row>38</xdr:row>
      <xdr:rowOff>45269</xdr:rowOff>
    </xdr:to>
    <xdr:cxnSp macro="">
      <xdr:nvCxnSpPr>
        <xdr:cNvPr id="527" name="直線コネクタ 526"/>
        <xdr:cNvCxnSpPr/>
      </xdr:nvCxnSpPr>
      <xdr:spPr>
        <a:xfrm flipV="1">
          <a:off x="12814300" y="6427118"/>
          <a:ext cx="889000" cy="13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110525</xdr:rowOff>
    </xdr:from>
    <xdr:to>
      <xdr:col>85</xdr:col>
      <xdr:colOff>177800</xdr:colOff>
      <xdr:row>38</xdr:row>
      <xdr:rowOff>40675</xdr:rowOff>
    </xdr:to>
    <xdr:sp macro="" textlink="">
      <xdr:nvSpPr>
        <xdr:cNvPr id="537" name="楕円 536"/>
        <xdr:cNvSpPr/>
      </xdr:nvSpPr>
      <xdr:spPr>
        <a:xfrm>
          <a:off x="16268700" y="645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88952</xdr:rowOff>
    </xdr:from>
    <xdr:ext cx="534377" cy="259045"/>
    <xdr:sp macro="" textlink="">
      <xdr:nvSpPr>
        <xdr:cNvPr id="538" name="消防費該当値テキスト"/>
        <xdr:cNvSpPr txBox="1"/>
      </xdr:nvSpPr>
      <xdr:spPr>
        <a:xfrm>
          <a:off x="16370300" y="643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120435</xdr:rowOff>
    </xdr:from>
    <xdr:to>
      <xdr:col>81</xdr:col>
      <xdr:colOff>101600</xdr:colOff>
      <xdr:row>38</xdr:row>
      <xdr:rowOff>50585</xdr:rowOff>
    </xdr:to>
    <xdr:sp macro="" textlink="">
      <xdr:nvSpPr>
        <xdr:cNvPr id="539" name="楕円 538"/>
        <xdr:cNvSpPr/>
      </xdr:nvSpPr>
      <xdr:spPr>
        <a:xfrm>
          <a:off x="15430500" y="64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41712</xdr:rowOff>
    </xdr:from>
    <xdr:ext cx="534377" cy="259045"/>
    <xdr:sp macro="" textlink="">
      <xdr:nvSpPr>
        <xdr:cNvPr id="540" name="テキスト ボックス 539"/>
        <xdr:cNvSpPr txBox="1"/>
      </xdr:nvSpPr>
      <xdr:spPr>
        <a:xfrm>
          <a:off x="15214111" y="65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145417</xdr:rowOff>
    </xdr:from>
    <xdr:to>
      <xdr:col>76</xdr:col>
      <xdr:colOff>165100</xdr:colOff>
      <xdr:row>38</xdr:row>
      <xdr:rowOff>75567</xdr:rowOff>
    </xdr:to>
    <xdr:sp macro="" textlink="">
      <xdr:nvSpPr>
        <xdr:cNvPr id="541" name="楕円 540"/>
        <xdr:cNvSpPr/>
      </xdr:nvSpPr>
      <xdr:spPr>
        <a:xfrm>
          <a:off x="14541500" y="648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66694</xdr:rowOff>
    </xdr:from>
    <xdr:ext cx="534377" cy="259045"/>
    <xdr:sp macro="" textlink="">
      <xdr:nvSpPr>
        <xdr:cNvPr id="542" name="テキスト ボックス 541"/>
        <xdr:cNvSpPr txBox="1"/>
      </xdr:nvSpPr>
      <xdr:spPr>
        <a:xfrm>
          <a:off x="14325111" y="65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32668</xdr:rowOff>
    </xdr:from>
    <xdr:to>
      <xdr:col>72</xdr:col>
      <xdr:colOff>38100</xdr:colOff>
      <xdr:row>37</xdr:row>
      <xdr:rowOff>134268</xdr:rowOff>
    </xdr:to>
    <xdr:sp macro="" textlink="">
      <xdr:nvSpPr>
        <xdr:cNvPr id="543" name="楕円 542"/>
        <xdr:cNvSpPr/>
      </xdr:nvSpPr>
      <xdr:spPr>
        <a:xfrm>
          <a:off x="13652500" y="637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150795</xdr:rowOff>
    </xdr:from>
    <xdr:ext cx="534377" cy="259045"/>
    <xdr:sp macro="" textlink="">
      <xdr:nvSpPr>
        <xdr:cNvPr id="544" name="テキスト ボックス 543"/>
        <xdr:cNvSpPr txBox="1"/>
      </xdr:nvSpPr>
      <xdr:spPr>
        <a:xfrm>
          <a:off x="13436111" y="615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165919</xdr:rowOff>
    </xdr:from>
    <xdr:to>
      <xdr:col>67</xdr:col>
      <xdr:colOff>101600</xdr:colOff>
      <xdr:row>38</xdr:row>
      <xdr:rowOff>96069</xdr:rowOff>
    </xdr:to>
    <xdr:sp macro="" textlink="">
      <xdr:nvSpPr>
        <xdr:cNvPr id="545" name="楕円 544"/>
        <xdr:cNvSpPr/>
      </xdr:nvSpPr>
      <xdr:spPr>
        <a:xfrm>
          <a:off x="12763500" y="65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87196</xdr:rowOff>
    </xdr:from>
    <xdr:ext cx="534377" cy="259045"/>
    <xdr:sp macro="" textlink="">
      <xdr:nvSpPr>
        <xdr:cNvPr id="546" name="テキスト ボックス 545"/>
        <xdr:cNvSpPr txBox="1"/>
      </xdr:nvSpPr>
      <xdr:spPr>
        <a:xfrm>
          <a:off x="12547111" y="660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100388</xdr:rowOff>
    </xdr:from>
    <xdr:to>
      <xdr:col>85</xdr:col>
      <xdr:colOff>127000</xdr:colOff>
      <xdr:row>57</xdr:row>
      <xdr:rowOff>125774</xdr:rowOff>
    </xdr:to>
    <xdr:cxnSp macro="">
      <xdr:nvCxnSpPr>
        <xdr:cNvPr id="575" name="直線コネクタ 574"/>
        <xdr:cNvCxnSpPr/>
      </xdr:nvCxnSpPr>
      <xdr:spPr>
        <a:xfrm>
          <a:off x="15481300" y="9187238"/>
          <a:ext cx="838200" cy="7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100388</xdr:rowOff>
    </xdr:from>
    <xdr:to>
      <xdr:col>81</xdr:col>
      <xdr:colOff>50800</xdr:colOff>
      <xdr:row>57</xdr:row>
      <xdr:rowOff>153301</xdr:rowOff>
    </xdr:to>
    <xdr:cxnSp macro="">
      <xdr:nvCxnSpPr>
        <xdr:cNvPr id="578" name="直線コネクタ 577"/>
        <xdr:cNvCxnSpPr/>
      </xdr:nvCxnSpPr>
      <xdr:spPr>
        <a:xfrm flipV="1">
          <a:off x="14592300" y="9187238"/>
          <a:ext cx="889000" cy="73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0" name="テキスト ボックス 579"/>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153301</xdr:rowOff>
    </xdr:from>
    <xdr:to>
      <xdr:col>76</xdr:col>
      <xdr:colOff>114300</xdr:colOff>
      <xdr:row>58</xdr:row>
      <xdr:rowOff>11368</xdr:rowOff>
    </xdr:to>
    <xdr:cxnSp macro="">
      <xdr:nvCxnSpPr>
        <xdr:cNvPr id="581" name="直線コネクタ 580"/>
        <xdr:cNvCxnSpPr/>
      </xdr:nvCxnSpPr>
      <xdr:spPr>
        <a:xfrm flipV="1">
          <a:off x="13703300" y="9925951"/>
          <a:ext cx="889000" cy="2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135638</xdr:rowOff>
    </xdr:from>
    <xdr:to>
      <xdr:col>71</xdr:col>
      <xdr:colOff>177800</xdr:colOff>
      <xdr:row>58</xdr:row>
      <xdr:rowOff>11368</xdr:rowOff>
    </xdr:to>
    <xdr:cxnSp macro="">
      <xdr:nvCxnSpPr>
        <xdr:cNvPr id="584" name="直線コネクタ 583"/>
        <xdr:cNvCxnSpPr/>
      </xdr:nvCxnSpPr>
      <xdr:spPr>
        <a:xfrm>
          <a:off x="12814300" y="9908288"/>
          <a:ext cx="889000" cy="4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74974</xdr:rowOff>
    </xdr:from>
    <xdr:to>
      <xdr:col>85</xdr:col>
      <xdr:colOff>177800</xdr:colOff>
      <xdr:row>58</xdr:row>
      <xdr:rowOff>5124</xdr:rowOff>
    </xdr:to>
    <xdr:sp macro="" textlink="">
      <xdr:nvSpPr>
        <xdr:cNvPr id="594" name="楕円 593"/>
        <xdr:cNvSpPr/>
      </xdr:nvSpPr>
      <xdr:spPr>
        <a:xfrm>
          <a:off x="16268700" y="98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97851</xdr:rowOff>
    </xdr:from>
    <xdr:ext cx="599010" cy="259045"/>
    <xdr:sp macro="" textlink="">
      <xdr:nvSpPr>
        <xdr:cNvPr id="595" name="教育費該当値テキスト"/>
        <xdr:cNvSpPr txBox="1"/>
      </xdr:nvSpPr>
      <xdr:spPr>
        <a:xfrm>
          <a:off x="16370300" y="969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49588</xdr:rowOff>
    </xdr:from>
    <xdr:to>
      <xdr:col>81</xdr:col>
      <xdr:colOff>101600</xdr:colOff>
      <xdr:row>53</xdr:row>
      <xdr:rowOff>151188</xdr:rowOff>
    </xdr:to>
    <xdr:sp macro="" textlink="">
      <xdr:nvSpPr>
        <xdr:cNvPr id="596" name="楕円 595"/>
        <xdr:cNvSpPr/>
      </xdr:nvSpPr>
      <xdr:spPr>
        <a:xfrm>
          <a:off x="15430500" y="91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167715</xdr:rowOff>
    </xdr:from>
    <xdr:ext cx="599010" cy="259045"/>
    <xdr:sp macro="" textlink="">
      <xdr:nvSpPr>
        <xdr:cNvPr id="597" name="テキスト ボックス 596"/>
        <xdr:cNvSpPr txBox="1"/>
      </xdr:nvSpPr>
      <xdr:spPr>
        <a:xfrm>
          <a:off x="15181795" y="891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102501</xdr:rowOff>
    </xdr:from>
    <xdr:to>
      <xdr:col>76</xdr:col>
      <xdr:colOff>165100</xdr:colOff>
      <xdr:row>58</xdr:row>
      <xdr:rowOff>32651</xdr:rowOff>
    </xdr:to>
    <xdr:sp macro="" textlink="">
      <xdr:nvSpPr>
        <xdr:cNvPr id="598" name="楕円 597"/>
        <xdr:cNvSpPr/>
      </xdr:nvSpPr>
      <xdr:spPr>
        <a:xfrm>
          <a:off x="14541500" y="98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23778</xdr:rowOff>
    </xdr:from>
    <xdr:ext cx="599010" cy="259045"/>
    <xdr:sp macro="" textlink="">
      <xdr:nvSpPr>
        <xdr:cNvPr id="599" name="テキスト ボックス 598"/>
        <xdr:cNvSpPr txBox="1"/>
      </xdr:nvSpPr>
      <xdr:spPr>
        <a:xfrm>
          <a:off x="14292795" y="996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132018</xdr:rowOff>
    </xdr:from>
    <xdr:to>
      <xdr:col>72</xdr:col>
      <xdr:colOff>38100</xdr:colOff>
      <xdr:row>58</xdr:row>
      <xdr:rowOff>62168</xdr:rowOff>
    </xdr:to>
    <xdr:sp macro="" textlink="">
      <xdr:nvSpPr>
        <xdr:cNvPr id="600" name="楕円 599"/>
        <xdr:cNvSpPr/>
      </xdr:nvSpPr>
      <xdr:spPr>
        <a:xfrm>
          <a:off x="13652500" y="990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53295</xdr:rowOff>
    </xdr:from>
    <xdr:ext cx="599010" cy="259045"/>
    <xdr:sp macro="" textlink="">
      <xdr:nvSpPr>
        <xdr:cNvPr id="601" name="テキスト ボックス 600"/>
        <xdr:cNvSpPr txBox="1"/>
      </xdr:nvSpPr>
      <xdr:spPr>
        <a:xfrm>
          <a:off x="13403795" y="999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84838</xdr:rowOff>
    </xdr:from>
    <xdr:to>
      <xdr:col>67</xdr:col>
      <xdr:colOff>101600</xdr:colOff>
      <xdr:row>58</xdr:row>
      <xdr:rowOff>14988</xdr:rowOff>
    </xdr:to>
    <xdr:sp macro="" textlink="">
      <xdr:nvSpPr>
        <xdr:cNvPr id="602" name="楕円 601"/>
        <xdr:cNvSpPr/>
      </xdr:nvSpPr>
      <xdr:spPr>
        <a:xfrm>
          <a:off x="12763500" y="98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31515</xdr:rowOff>
    </xdr:from>
    <xdr:ext cx="599010" cy="259045"/>
    <xdr:sp macro="" textlink="">
      <xdr:nvSpPr>
        <xdr:cNvPr id="603" name="テキスト ボックス 602"/>
        <xdr:cNvSpPr txBox="1"/>
      </xdr:nvSpPr>
      <xdr:spPr>
        <a:xfrm>
          <a:off x="12514795" y="963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95689</xdr:rowOff>
    </xdr:from>
    <xdr:to>
      <xdr:col>85</xdr:col>
      <xdr:colOff>127000</xdr:colOff>
      <xdr:row>79</xdr:row>
      <xdr:rowOff>98875</xdr:rowOff>
    </xdr:to>
    <xdr:cxnSp macro="">
      <xdr:nvCxnSpPr>
        <xdr:cNvPr id="634" name="直線コネクタ 633"/>
        <xdr:cNvCxnSpPr/>
      </xdr:nvCxnSpPr>
      <xdr:spPr>
        <a:xfrm flipV="1">
          <a:off x="15481300" y="13640239"/>
          <a:ext cx="8382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98363</xdr:rowOff>
    </xdr:from>
    <xdr:to>
      <xdr:col>81</xdr:col>
      <xdr:colOff>50800</xdr:colOff>
      <xdr:row>79</xdr:row>
      <xdr:rowOff>98875</xdr:rowOff>
    </xdr:to>
    <xdr:cxnSp macro="">
      <xdr:nvCxnSpPr>
        <xdr:cNvPr id="637" name="直線コネクタ 636"/>
        <xdr:cNvCxnSpPr/>
      </xdr:nvCxnSpPr>
      <xdr:spPr>
        <a:xfrm>
          <a:off x="14592300" y="13642913"/>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98363</xdr:rowOff>
    </xdr:from>
    <xdr:to>
      <xdr:col>76</xdr:col>
      <xdr:colOff>114300</xdr:colOff>
      <xdr:row>79</xdr:row>
      <xdr:rowOff>98875</xdr:rowOff>
    </xdr:to>
    <xdr:cxnSp macro="">
      <xdr:nvCxnSpPr>
        <xdr:cNvPr id="640" name="直線コネクタ 639"/>
        <xdr:cNvCxnSpPr/>
      </xdr:nvCxnSpPr>
      <xdr:spPr>
        <a:xfrm flipV="1">
          <a:off x="13703300" y="13642913"/>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95771</xdr:rowOff>
    </xdr:from>
    <xdr:to>
      <xdr:col>71</xdr:col>
      <xdr:colOff>177800</xdr:colOff>
      <xdr:row>79</xdr:row>
      <xdr:rowOff>98875</xdr:rowOff>
    </xdr:to>
    <xdr:cxnSp macro="">
      <xdr:nvCxnSpPr>
        <xdr:cNvPr id="643" name="直線コネクタ 642"/>
        <xdr:cNvCxnSpPr/>
      </xdr:nvCxnSpPr>
      <xdr:spPr>
        <a:xfrm>
          <a:off x="12814300" y="13640321"/>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44889</xdr:rowOff>
    </xdr:from>
    <xdr:to>
      <xdr:col>85</xdr:col>
      <xdr:colOff>177800</xdr:colOff>
      <xdr:row>79</xdr:row>
      <xdr:rowOff>146489</xdr:rowOff>
    </xdr:to>
    <xdr:sp macro="" textlink="">
      <xdr:nvSpPr>
        <xdr:cNvPr id="653" name="楕円 652"/>
        <xdr:cNvSpPr/>
      </xdr:nvSpPr>
      <xdr:spPr>
        <a:xfrm>
          <a:off x="16268700" y="135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469744" cy="259045"/>
    <xdr:sp macro="" textlink="">
      <xdr:nvSpPr>
        <xdr:cNvPr id="654" name="災害復旧費該当値テキスト"/>
        <xdr:cNvSpPr txBox="1"/>
      </xdr:nvSpPr>
      <xdr:spPr>
        <a:xfrm>
          <a:off x="16370300" y="1354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48075</xdr:rowOff>
    </xdr:from>
    <xdr:to>
      <xdr:col>81</xdr:col>
      <xdr:colOff>101600</xdr:colOff>
      <xdr:row>79</xdr:row>
      <xdr:rowOff>149675</xdr:rowOff>
    </xdr:to>
    <xdr:sp macro="" textlink="">
      <xdr:nvSpPr>
        <xdr:cNvPr id="655" name="楕円 654"/>
        <xdr:cNvSpPr/>
      </xdr:nvSpPr>
      <xdr:spPr>
        <a:xfrm>
          <a:off x="154305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140802</xdr:rowOff>
    </xdr:from>
    <xdr:ext cx="249299" cy="259045"/>
    <xdr:sp macro="" textlink="">
      <xdr:nvSpPr>
        <xdr:cNvPr id="656" name="テキスト ボックス 655"/>
        <xdr:cNvSpPr txBox="1"/>
      </xdr:nvSpPr>
      <xdr:spPr>
        <a:xfrm>
          <a:off x="1535665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47563</xdr:rowOff>
    </xdr:from>
    <xdr:to>
      <xdr:col>76</xdr:col>
      <xdr:colOff>165100</xdr:colOff>
      <xdr:row>79</xdr:row>
      <xdr:rowOff>149163</xdr:rowOff>
    </xdr:to>
    <xdr:sp macro="" textlink="">
      <xdr:nvSpPr>
        <xdr:cNvPr id="657" name="楕円 656"/>
        <xdr:cNvSpPr/>
      </xdr:nvSpPr>
      <xdr:spPr>
        <a:xfrm>
          <a:off x="14541500" y="13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140290</xdr:rowOff>
    </xdr:from>
    <xdr:ext cx="378565" cy="259045"/>
    <xdr:sp macro="" textlink="">
      <xdr:nvSpPr>
        <xdr:cNvPr id="658" name="テキスト ボックス 657"/>
        <xdr:cNvSpPr txBox="1"/>
      </xdr:nvSpPr>
      <xdr:spPr>
        <a:xfrm>
          <a:off x="14403017" y="1368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48075</xdr:rowOff>
    </xdr:from>
    <xdr:to>
      <xdr:col>72</xdr:col>
      <xdr:colOff>38100</xdr:colOff>
      <xdr:row>79</xdr:row>
      <xdr:rowOff>149675</xdr:rowOff>
    </xdr:to>
    <xdr:sp macro="" textlink="">
      <xdr:nvSpPr>
        <xdr:cNvPr id="659" name="楕円 658"/>
        <xdr:cNvSpPr/>
      </xdr:nvSpPr>
      <xdr:spPr>
        <a:xfrm>
          <a:off x="136525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140802</xdr:rowOff>
    </xdr:from>
    <xdr:ext cx="249299" cy="259045"/>
    <xdr:sp macro="" textlink="">
      <xdr:nvSpPr>
        <xdr:cNvPr id="660" name="テキスト ボックス 659"/>
        <xdr:cNvSpPr txBox="1"/>
      </xdr:nvSpPr>
      <xdr:spPr>
        <a:xfrm>
          <a:off x="1357865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44971</xdr:rowOff>
    </xdr:from>
    <xdr:to>
      <xdr:col>67</xdr:col>
      <xdr:colOff>101600</xdr:colOff>
      <xdr:row>79</xdr:row>
      <xdr:rowOff>146571</xdr:rowOff>
    </xdr:to>
    <xdr:sp macro="" textlink="">
      <xdr:nvSpPr>
        <xdr:cNvPr id="661" name="楕円 660"/>
        <xdr:cNvSpPr/>
      </xdr:nvSpPr>
      <xdr:spPr>
        <a:xfrm>
          <a:off x="12763500" y="135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137698</xdr:rowOff>
    </xdr:from>
    <xdr:ext cx="469744" cy="259045"/>
    <xdr:sp macro="" textlink="">
      <xdr:nvSpPr>
        <xdr:cNvPr id="662" name="テキスト ボックス 661"/>
        <xdr:cNvSpPr txBox="1"/>
      </xdr:nvSpPr>
      <xdr:spPr>
        <a:xfrm>
          <a:off x="12579428" y="1368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85068</xdr:rowOff>
    </xdr:from>
    <xdr:to>
      <xdr:col>85</xdr:col>
      <xdr:colOff>127000</xdr:colOff>
      <xdr:row>97</xdr:row>
      <xdr:rowOff>96090</xdr:rowOff>
    </xdr:to>
    <xdr:cxnSp macro="">
      <xdr:nvCxnSpPr>
        <xdr:cNvPr id="691" name="直線コネクタ 690"/>
        <xdr:cNvCxnSpPr/>
      </xdr:nvCxnSpPr>
      <xdr:spPr>
        <a:xfrm flipV="1">
          <a:off x="15481300" y="16715718"/>
          <a:ext cx="8382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59838</xdr:rowOff>
    </xdr:from>
    <xdr:to>
      <xdr:col>81</xdr:col>
      <xdr:colOff>50800</xdr:colOff>
      <xdr:row>97</xdr:row>
      <xdr:rowOff>96090</xdr:rowOff>
    </xdr:to>
    <xdr:cxnSp macro="">
      <xdr:nvCxnSpPr>
        <xdr:cNvPr id="694" name="直線コネクタ 693"/>
        <xdr:cNvCxnSpPr/>
      </xdr:nvCxnSpPr>
      <xdr:spPr>
        <a:xfrm>
          <a:off x="14592300" y="16690488"/>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59838</xdr:rowOff>
    </xdr:from>
    <xdr:to>
      <xdr:col>76</xdr:col>
      <xdr:colOff>114300</xdr:colOff>
      <xdr:row>97</xdr:row>
      <xdr:rowOff>103212</xdr:rowOff>
    </xdr:to>
    <xdr:cxnSp macro="">
      <xdr:nvCxnSpPr>
        <xdr:cNvPr id="697" name="直線コネクタ 696"/>
        <xdr:cNvCxnSpPr/>
      </xdr:nvCxnSpPr>
      <xdr:spPr>
        <a:xfrm flipV="1">
          <a:off x="13703300" y="16690488"/>
          <a:ext cx="889000" cy="4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103212</xdr:rowOff>
    </xdr:from>
    <xdr:to>
      <xdr:col>71</xdr:col>
      <xdr:colOff>177800</xdr:colOff>
      <xdr:row>97</xdr:row>
      <xdr:rowOff>124033</xdr:rowOff>
    </xdr:to>
    <xdr:cxnSp macro="">
      <xdr:nvCxnSpPr>
        <xdr:cNvPr id="700" name="直線コネクタ 699"/>
        <xdr:cNvCxnSpPr/>
      </xdr:nvCxnSpPr>
      <xdr:spPr>
        <a:xfrm flipV="1">
          <a:off x="12814300" y="16733862"/>
          <a:ext cx="889000" cy="2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34268</xdr:rowOff>
    </xdr:from>
    <xdr:to>
      <xdr:col>85</xdr:col>
      <xdr:colOff>177800</xdr:colOff>
      <xdr:row>97</xdr:row>
      <xdr:rowOff>135868</xdr:rowOff>
    </xdr:to>
    <xdr:sp macro="" textlink="">
      <xdr:nvSpPr>
        <xdr:cNvPr id="710" name="楕円 709"/>
        <xdr:cNvSpPr/>
      </xdr:nvSpPr>
      <xdr:spPr>
        <a:xfrm>
          <a:off x="16268700" y="166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12695</xdr:rowOff>
    </xdr:from>
    <xdr:ext cx="599010" cy="259045"/>
    <xdr:sp macro="" textlink="">
      <xdr:nvSpPr>
        <xdr:cNvPr id="711" name="公債費該当値テキスト"/>
        <xdr:cNvSpPr txBox="1"/>
      </xdr:nvSpPr>
      <xdr:spPr>
        <a:xfrm>
          <a:off x="16370300" y="1664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45290</xdr:rowOff>
    </xdr:from>
    <xdr:to>
      <xdr:col>81</xdr:col>
      <xdr:colOff>101600</xdr:colOff>
      <xdr:row>97</xdr:row>
      <xdr:rowOff>146890</xdr:rowOff>
    </xdr:to>
    <xdr:sp macro="" textlink="">
      <xdr:nvSpPr>
        <xdr:cNvPr id="712" name="楕円 711"/>
        <xdr:cNvSpPr/>
      </xdr:nvSpPr>
      <xdr:spPr>
        <a:xfrm>
          <a:off x="15430500" y="166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163417</xdr:rowOff>
    </xdr:from>
    <xdr:ext cx="599010" cy="259045"/>
    <xdr:sp macro="" textlink="">
      <xdr:nvSpPr>
        <xdr:cNvPr id="713" name="テキスト ボックス 712"/>
        <xdr:cNvSpPr txBox="1"/>
      </xdr:nvSpPr>
      <xdr:spPr>
        <a:xfrm>
          <a:off x="15181795" y="1645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9038</xdr:rowOff>
    </xdr:from>
    <xdr:to>
      <xdr:col>76</xdr:col>
      <xdr:colOff>165100</xdr:colOff>
      <xdr:row>97</xdr:row>
      <xdr:rowOff>110638</xdr:rowOff>
    </xdr:to>
    <xdr:sp macro="" textlink="">
      <xdr:nvSpPr>
        <xdr:cNvPr id="714" name="楕円 713"/>
        <xdr:cNvSpPr/>
      </xdr:nvSpPr>
      <xdr:spPr>
        <a:xfrm>
          <a:off x="14541500" y="166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127165</xdr:rowOff>
    </xdr:from>
    <xdr:ext cx="599010" cy="259045"/>
    <xdr:sp macro="" textlink="">
      <xdr:nvSpPr>
        <xdr:cNvPr id="715" name="テキスト ボックス 714"/>
        <xdr:cNvSpPr txBox="1"/>
      </xdr:nvSpPr>
      <xdr:spPr>
        <a:xfrm>
          <a:off x="14292795" y="1641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52412</xdr:rowOff>
    </xdr:from>
    <xdr:to>
      <xdr:col>72</xdr:col>
      <xdr:colOff>38100</xdr:colOff>
      <xdr:row>97</xdr:row>
      <xdr:rowOff>154012</xdr:rowOff>
    </xdr:to>
    <xdr:sp macro="" textlink="">
      <xdr:nvSpPr>
        <xdr:cNvPr id="716" name="楕円 715"/>
        <xdr:cNvSpPr/>
      </xdr:nvSpPr>
      <xdr:spPr>
        <a:xfrm>
          <a:off x="13652500" y="166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170539</xdr:rowOff>
    </xdr:from>
    <xdr:ext cx="599010" cy="259045"/>
    <xdr:sp macro="" textlink="">
      <xdr:nvSpPr>
        <xdr:cNvPr id="717" name="テキスト ボックス 716"/>
        <xdr:cNvSpPr txBox="1"/>
      </xdr:nvSpPr>
      <xdr:spPr>
        <a:xfrm>
          <a:off x="13403795" y="1645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73233</xdr:rowOff>
    </xdr:from>
    <xdr:to>
      <xdr:col>67</xdr:col>
      <xdr:colOff>101600</xdr:colOff>
      <xdr:row>98</xdr:row>
      <xdr:rowOff>3383</xdr:rowOff>
    </xdr:to>
    <xdr:sp macro="" textlink="">
      <xdr:nvSpPr>
        <xdr:cNvPr id="718" name="楕円 717"/>
        <xdr:cNvSpPr/>
      </xdr:nvSpPr>
      <xdr:spPr>
        <a:xfrm>
          <a:off x="12763500" y="1670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165960</xdr:rowOff>
    </xdr:from>
    <xdr:ext cx="599010" cy="259045"/>
    <xdr:sp macro="" textlink="">
      <xdr:nvSpPr>
        <xdr:cNvPr id="719" name="テキスト ボックス 718"/>
        <xdr:cNvSpPr txBox="1"/>
      </xdr:nvSpPr>
      <xdr:spPr>
        <a:xfrm>
          <a:off x="12514795" y="1679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教育費の住民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人当たりが１</a:t>
          </a:r>
          <a:r>
            <a:rPr kumimoji="1" lang="ja-JP" altLang="en-US" sz="1300">
              <a:solidFill>
                <a:schemeClr val="dk1"/>
              </a:solidFill>
              <a:effectLst/>
              <a:latin typeface="+mn-lt"/>
              <a:ea typeface="+mn-ea"/>
              <a:cs typeface="+mn-cs"/>
            </a:rPr>
            <a:t>３７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３１０</a:t>
          </a:r>
          <a:r>
            <a:rPr kumimoji="1" lang="ja-JP" altLang="ja-JP" sz="1300">
              <a:solidFill>
                <a:schemeClr val="dk1"/>
              </a:solidFill>
              <a:effectLst/>
              <a:latin typeface="+mn-lt"/>
              <a:ea typeface="+mn-ea"/>
              <a:cs typeface="+mn-cs"/>
            </a:rPr>
            <a:t>円なっており、昨年度の</a:t>
          </a:r>
          <a:r>
            <a:rPr kumimoji="1" lang="ja-JP" altLang="en-US" sz="1300">
              <a:solidFill>
                <a:schemeClr val="dk1"/>
              </a:solidFill>
              <a:effectLst/>
              <a:latin typeface="+mn-lt"/>
              <a:ea typeface="+mn-ea"/>
              <a:cs typeface="+mn-cs"/>
            </a:rPr>
            <a:t>５１０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６３６</a:t>
          </a:r>
          <a:r>
            <a:rPr kumimoji="1" lang="ja-JP" altLang="ja-JP" sz="1300">
              <a:solidFill>
                <a:schemeClr val="dk1"/>
              </a:solidFill>
              <a:effectLst/>
              <a:latin typeface="+mn-lt"/>
              <a:ea typeface="+mn-ea"/>
              <a:cs typeface="+mn-cs"/>
            </a:rPr>
            <a:t>円と比較すると大幅に</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a:t>
          </a:r>
          <a:r>
            <a:rPr kumimoji="1" lang="ja-JP" altLang="ja-JP" sz="1300" b="0" i="0" baseline="0">
              <a:solidFill>
                <a:schemeClr val="dk1"/>
              </a:solidFill>
              <a:effectLst/>
              <a:latin typeface="+mn-lt"/>
              <a:ea typeface="+mn-ea"/>
              <a:cs typeface="+mn-cs"/>
            </a:rPr>
            <a:t>総合体育館の建設事業</a:t>
          </a:r>
          <a:r>
            <a:rPr kumimoji="1" lang="ja-JP" altLang="en-US" sz="1300" b="0" i="0" baseline="0">
              <a:solidFill>
                <a:schemeClr val="dk1"/>
              </a:solidFill>
              <a:effectLst/>
              <a:latin typeface="+mn-lt"/>
              <a:ea typeface="+mn-ea"/>
              <a:cs typeface="+mn-cs"/>
            </a:rPr>
            <a:t>が終了したため</a:t>
          </a:r>
          <a:r>
            <a:rPr kumimoji="1" lang="ja-JP" altLang="ja-JP" sz="1300" b="0" i="0" baseline="0">
              <a:solidFill>
                <a:schemeClr val="dk1"/>
              </a:solidFill>
              <a:effectLst/>
              <a:latin typeface="+mn-lt"/>
              <a:ea typeface="+mn-ea"/>
              <a:cs typeface="+mn-cs"/>
            </a:rPr>
            <a:t>と考えられる。</a:t>
          </a:r>
          <a:endParaRPr lang="ja-JP" altLang="ja-JP" sz="1300">
            <a:effectLst/>
          </a:endParaRPr>
        </a:p>
        <a:p>
          <a:r>
            <a:rPr kumimoji="1" lang="ja-JP" altLang="ja-JP" sz="1300" b="0" i="0" baseline="0">
              <a:solidFill>
                <a:schemeClr val="dk1"/>
              </a:solidFill>
              <a:effectLst/>
              <a:latin typeface="+mn-lt"/>
              <a:ea typeface="+mn-ea"/>
              <a:cs typeface="+mn-cs"/>
            </a:rPr>
            <a:t>他の科目については大幅に上昇しているものはないが、類似団体平均よりも上回っているものがあることから、今後は緊急度、住民ニーズを的確に把握した事業選択を行い、経費節減に努める。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mn-lt"/>
              <a:ea typeface="+mn-ea"/>
              <a:cs typeface="+mn-cs"/>
            </a:rPr>
            <a:t>平成２９年度については，財政調整基金の公共施設等整備基金及び診療所会計繰入金への組替えにより，実質単年度収支は赤字となっているが，財政調整基金の取崩しにより，実質収支は黒字となっている。</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en-US" sz="1400" b="0" i="0" baseline="0">
              <a:solidFill>
                <a:schemeClr val="dk1"/>
              </a:solidFill>
              <a:effectLst/>
              <a:latin typeface="+mn-lt"/>
              <a:ea typeface="+mn-ea"/>
              <a:cs typeface="+mn-cs"/>
            </a:rPr>
            <a:t>　なお，平成２９年度の財政調整基金残高については，上記説明のとおり，組替えを行ったため，前年度より減少している。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平成２</a:t>
          </a:r>
          <a:r>
            <a:rPr kumimoji="1" lang="ja-JP" altLang="en-US" sz="1400" b="0" i="0" baseline="0">
              <a:solidFill>
                <a:schemeClr val="dk1"/>
              </a:solidFill>
              <a:effectLst/>
              <a:latin typeface="+mn-lt"/>
              <a:ea typeface="+mn-ea"/>
              <a:cs typeface="+mn-cs"/>
            </a:rPr>
            <a:t>５</a:t>
          </a:r>
          <a:r>
            <a:rPr kumimoji="1" lang="ja-JP" altLang="ja-JP" sz="1400" b="0" i="0" baseline="0">
              <a:solidFill>
                <a:schemeClr val="dk1"/>
              </a:solidFill>
              <a:effectLst/>
              <a:latin typeface="+mn-lt"/>
              <a:ea typeface="+mn-ea"/>
              <a:cs typeface="+mn-cs"/>
            </a:rPr>
            <a:t>年度から平成２</a:t>
          </a:r>
          <a:r>
            <a:rPr kumimoji="1" lang="ja-JP" altLang="en-US" sz="1400" b="0" i="0" baseline="0">
              <a:solidFill>
                <a:schemeClr val="dk1"/>
              </a:solidFill>
              <a:effectLst/>
              <a:latin typeface="+mn-lt"/>
              <a:ea typeface="+mn-ea"/>
              <a:cs typeface="+mn-cs"/>
            </a:rPr>
            <a:t>９</a:t>
          </a:r>
          <a:r>
            <a:rPr kumimoji="1" lang="ja-JP" altLang="ja-JP" sz="1400" b="0" i="0" baseline="0">
              <a:solidFill>
                <a:schemeClr val="dk1"/>
              </a:solidFill>
              <a:effectLst/>
              <a:latin typeface="+mn-lt"/>
              <a:ea typeface="+mn-ea"/>
              <a:cs typeface="+mn-cs"/>
            </a:rPr>
            <a:t>年度の５年間は全会計が黒字である。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今後も財源確保の厳しい状況が見込まれるなか、事務事業等歳出の徹底的な見直しを実施するとともに、緊急度・住民ニーズを的確に把握した事業の選択を行い、財政の健全化に努めていく。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5"/>
      <c r="AO4" s="425"/>
      <c r="AP4" s="425"/>
      <c r="AQ4" s="425"/>
      <c r="AR4" s="425"/>
      <c r="AS4" s="425"/>
      <c r="AT4" s="425"/>
      <c r="AU4" s="425"/>
      <c r="AV4" s="425"/>
      <c r="AW4" s="425"/>
      <c r="AX4" s="595"/>
      <c r="AY4" s="399" t="s">
        <v>84</v>
      </c>
      <c r="AZ4" s="400"/>
      <c r="BA4" s="400"/>
      <c r="BB4" s="400"/>
      <c r="BC4" s="400"/>
      <c r="BD4" s="400"/>
      <c r="BE4" s="400"/>
      <c r="BF4" s="400"/>
      <c r="BG4" s="400"/>
      <c r="BH4" s="400"/>
      <c r="BI4" s="400"/>
      <c r="BJ4" s="400"/>
      <c r="BK4" s="400"/>
      <c r="BL4" s="400"/>
      <c r="BM4" s="401"/>
      <c r="BN4" s="402">
        <v>4784715</v>
      </c>
      <c r="BO4" s="403"/>
      <c r="BP4" s="403"/>
      <c r="BQ4" s="403"/>
      <c r="BR4" s="403"/>
      <c r="BS4" s="403"/>
      <c r="BT4" s="403"/>
      <c r="BU4" s="404"/>
      <c r="BV4" s="402">
        <v>5367933</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9.3000000000000007</v>
      </c>
      <c r="CU4" s="584"/>
      <c r="CV4" s="584"/>
      <c r="CW4" s="584"/>
      <c r="CX4" s="584"/>
      <c r="CY4" s="584"/>
      <c r="CZ4" s="584"/>
      <c r="DA4" s="585"/>
      <c r="DB4" s="583">
        <v>7.5</v>
      </c>
      <c r="DC4" s="584"/>
      <c r="DD4" s="584"/>
      <c r="DE4" s="584"/>
      <c r="DF4" s="584"/>
      <c r="DG4" s="584"/>
      <c r="DH4" s="584"/>
      <c r="DI4" s="585"/>
      <c r="DJ4" s="165"/>
      <c r="DK4" s="165"/>
      <c r="DL4" s="165"/>
      <c r="DM4" s="165"/>
      <c r="DN4" s="165"/>
      <c r="DO4" s="165"/>
    </row>
    <row r="5" spans="1:119" ht="18.75" customHeight="1">
      <c r="A5" s="166"/>
      <c r="B5" s="590"/>
      <c r="C5" s="426"/>
      <c r="D5" s="426"/>
      <c r="E5" s="591"/>
      <c r="F5" s="591"/>
      <c r="G5" s="591"/>
      <c r="H5" s="591"/>
      <c r="I5" s="591"/>
      <c r="J5" s="591"/>
      <c r="K5" s="591"/>
      <c r="L5" s="591"/>
      <c r="M5" s="591"/>
      <c r="N5" s="591"/>
      <c r="O5" s="591"/>
      <c r="P5" s="591"/>
      <c r="Q5" s="591"/>
      <c r="R5" s="424"/>
      <c r="S5" s="424"/>
      <c r="T5" s="424"/>
      <c r="U5" s="424"/>
      <c r="V5" s="594"/>
      <c r="W5" s="513"/>
      <c r="X5" s="425"/>
      <c r="Y5" s="425"/>
      <c r="Z5" s="425"/>
      <c r="AA5" s="425"/>
      <c r="AB5" s="426"/>
      <c r="AC5" s="424"/>
      <c r="AD5" s="425"/>
      <c r="AE5" s="425"/>
      <c r="AF5" s="425"/>
      <c r="AG5" s="425"/>
      <c r="AH5" s="425"/>
      <c r="AI5" s="425"/>
      <c r="AJ5" s="425"/>
      <c r="AK5" s="425"/>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4559919</v>
      </c>
      <c r="BO5" s="408"/>
      <c r="BP5" s="408"/>
      <c r="BQ5" s="408"/>
      <c r="BR5" s="408"/>
      <c r="BS5" s="408"/>
      <c r="BT5" s="408"/>
      <c r="BU5" s="409"/>
      <c r="BV5" s="407">
        <v>5183623</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82.3</v>
      </c>
      <c r="CU5" s="378"/>
      <c r="CV5" s="378"/>
      <c r="CW5" s="378"/>
      <c r="CX5" s="378"/>
      <c r="CY5" s="378"/>
      <c r="CZ5" s="378"/>
      <c r="DA5" s="379"/>
      <c r="DB5" s="377">
        <v>83.6</v>
      </c>
      <c r="DC5" s="378"/>
      <c r="DD5" s="378"/>
      <c r="DE5" s="378"/>
      <c r="DF5" s="378"/>
      <c r="DG5" s="378"/>
      <c r="DH5" s="378"/>
      <c r="DI5" s="379"/>
      <c r="DJ5" s="165"/>
      <c r="DK5" s="165"/>
      <c r="DL5" s="165"/>
      <c r="DM5" s="165"/>
      <c r="DN5" s="165"/>
      <c r="DO5" s="165"/>
    </row>
    <row r="6" spans="1:119" ht="18.75" customHeight="1">
      <c r="A6" s="166"/>
      <c r="B6" s="560" t="s">
        <v>90</v>
      </c>
      <c r="C6" s="423"/>
      <c r="D6" s="423"/>
      <c r="E6" s="561"/>
      <c r="F6" s="561"/>
      <c r="G6" s="561"/>
      <c r="H6" s="561"/>
      <c r="I6" s="561"/>
      <c r="J6" s="561"/>
      <c r="K6" s="561"/>
      <c r="L6" s="561" t="s">
        <v>91</v>
      </c>
      <c r="M6" s="561"/>
      <c r="N6" s="561"/>
      <c r="O6" s="561"/>
      <c r="P6" s="561"/>
      <c r="Q6" s="561"/>
      <c r="R6" s="447"/>
      <c r="S6" s="447"/>
      <c r="T6" s="447"/>
      <c r="U6" s="447"/>
      <c r="V6" s="567"/>
      <c r="W6" s="498" t="s">
        <v>92</v>
      </c>
      <c r="X6" s="422"/>
      <c r="Y6" s="422"/>
      <c r="Z6" s="422"/>
      <c r="AA6" s="422"/>
      <c r="AB6" s="423"/>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224796</v>
      </c>
      <c r="BO6" s="408"/>
      <c r="BP6" s="408"/>
      <c r="BQ6" s="408"/>
      <c r="BR6" s="408"/>
      <c r="BS6" s="408"/>
      <c r="BT6" s="408"/>
      <c r="BU6" s="409"/>
      <c r="BV6" s="407">
        <v>184310</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85.4</v>
      </c>
      <c r="CU6" s="558"/>
      <c r="CV6" s="558"/>
      <c r="CW6" s="558"/>
      <c r="CX6" s="558"/>
      <c r="CY6" s="558"/>
      <c r="CZ6" s="558"/>
      <c r="DA6" s="559"/>
      <c r="DB6" s="557">
        <v>86.7</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2728</v>
      </c>
      <c r="BO7" s="408"/>
      <c r="BP7" s="408"/>
      <c r="BQ7" s="408"/>
      <c r="BR7" s="408"/>
      <c r="BS7" s="408"/>
      <c r="BT7" s="408"/>
      <c r="BU7" s="409"/>
      <c r="BV7" s="407">
        <v>0</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2375194</v>
      </c>
      <c r="CU7" s="408"/>
      <c r="CV7" s="408"/>
      <c r="CW7" s="408"/>
      <c r="CX7" s="408"/>
      <c r="CY7" s="408"/>
      <c r="CZ7" s="408"/>
      <c r="DA7" s="409"/>
      <c r="DB7" s="407">
        <v>2472370</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222068</v>
      </c>
      <c r="BO8" s="408"/>
      <c r="BP8" s="408"/>
      <c r="BQ8" s="408"/>
      <c r="BR8" s="408"/>
      <c r="BS8" s="408"/>
      <c r="BT8" s="408"/>
      <c r="BU8" s="409"/>
      <c r="BV8" s="407">
        <v>184310</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0.13</v>
      </c>
      <c r="CU8" s="521"/>
      <c r="CV8" s="521"/>
      <c r="CW8" s="521"/>
      <c r="CX8" s="521"/>
      <c r="CY8" s="521"/>
      <c r="CZ8" s="521"/>
      <c r="DA8" s="522"/>
      <c r="DB8" s="520">
        <v>0.13</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3082</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95</v>
      </c>
      <c r="AV9" s="465"/>
      <c r="AW9" s="465"/>
      <c r="AX9" s="465"/>
      <c r="AY9" s="387" t="s">
        <v>110</v>
      </c>
      <c r="AZ9" s="388"/>
      <c r="BA9" s="388"/>
      <c r="BB9" s="388"/>
      <c r="BC9" s="388"/>
      <c r="BD9" s="388"/>
      <c r="BE9" s="388"/>
      <c r="BF9" s="388"/>
      <c r="BG9" s="388"/>
      <c r="BH9" s="388"/>
      <c r="BI9" s="388"/>
      <c r="BJ9" s="388"/>
      <c r="BK9" s="388"/>
      <c r="BL9" s="388"/>
      <c r="BM9" s="389"/>
      <c r="BN9" s="407">
        <v>37758</v>
      </c>
      <c r="BO9" s="408"/>
      <c r="BP9" s="408"/>
      <c r="BQ9" s="408"/>
      <c r="BR9" s="408"/>
      <c r="BS9" s="408"/>
      <c r="BT9" s="408"/>
      <c r="BU9" s="409"/>
      <c r="BV9" s="407">
        <v>-6430</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10.7</v>
      </c>
      <c r="CU9" s="378"/>
      <c r="CV9" s="378"/>
      <c r="CW9" s="378"/>
      <c r="CX9" s="378"/>
      <c r="CY9" s="378"/>
      <c r="CZ9" s="378"/>
      <c r="DA9" s="379"/>
      <c r="DB9" s="377">
        <v>12.2</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3250</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92487</v>
      </c>
      <c r="BO10" s="408"/>
      <c r="BP10" s="408"/>
      <c r="BQ10" s="408"/>
      <c r="BR10" s="408"/>
      <c r="BS10" s="408"/>
      <c r="BT10" s="408"/>
      <c r="BU10" s="409"/>
      <c r="BV10" s="407">
        <v>95682</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5" t="s">
        <v>117</v>
      </c>
      <c r="M11" s="456"/>
      <c r="N11" s="456"/>
      <c r="O11" s="456"/>
      <c r="P11" s="456"/>
      <c r="Q11" s="457"/>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114</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2904</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87</v>
      </c>
      <c r="AV12" s="465"/>
      <c r="AW12" s="465"/>
      <c r="AX12" s="465"/>
      <c r="AY12" s="387" t="s">
        <v>128</v>
      </c>
      <c r="AZ12" s="388"/>
      <c r="BA12" s="388"/>
      <c r="BB12" s="388"/>
      <c r="BC12" s="388"/>
      <c r="BD12" s="388"/>
      <c r="BE12" s="388"/>
      <c r="BF12" s="388"/>
      <c r="BG12" s="388"/>
      <c r="BH12" s="388"/>
      <c r="BI12" s="388"/>
      <c r="BJ12" s="388"/>
      <c r="BK12" s="388"/>
      <c r="BL12" s="388"/>
      <c r="BM12" s="389"/>
      <c r="BN12" s="407">
        <v>690886</v>
      </c>
      <c r="BO12" s="408"/>
      <c r="BP12" s="408"/>
      <c r="BQ12" s="408"/>
      <c r="BR12" s="408"/>
      <c r="BS12" s="408"/>
      <c r="BT12" s="408"/>
      <c r="BU12" s="409"/>
      <c r="BV12" s="407">
        <v>103119</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2899</v>
      </c>
      <c r="S13" s="511"/>
      <c r="T13" s="511"/>
      <c r="U13" s="511"/>
      <c r="V13" s="512"/>
      <c r="W13" s="498" t="s">
        <v>132</v>
      </c>
      <c r="X13" s="422"/>
      <c r="Y13" s="422"/>
      <c r="Z13" s="422"/>
      <c r="AA13" s="422"/>
      <c r="AB13" s="423"/>
      <c r="AC13" s="383">
        <v>192</v>
      </c>
      <c r="AD13" s="384"/>
      <c r="AE13" s="384"/>
      <c r="AF13" s="384"/>
      <c r="AG13" s="385"/>
      <c r="AH13" s="383">
        <v>229</v>
      </c>
      <c r="AI13" s="384"/>
      <c r="AJ13" s="384"/>
      <c r="AK13" s="384"/>
      <c r="AL13" s="386"/>
      <c r="AM13" s="476" t="s">
        <v>133</v>
      </c>
      <c r="AN13" s="381"/>
      <c r="AO13" s="381"/>
      <c r="AP13" s="381"/>
      <c r="AQ13" s="381"/>
      <c r="AR13" s="381"/>
      <c r="AS13" s="381"/>
      <c r="AT13" s="382"/>
      <c r="AU13" s="464" t="s">
        <v>95</v>
      </c>
      <c r="AV13" s="465"/>
      <c r="AW13" s="465"/>
      <c r="AX13" s="465"/>
      <c r="AY13" s="387" t="s">
        <v>134</v>
      </c>
      <c r="AZ13" s="388"/>
      <c r="BA13" s="388"/>
      <c r="BB13" s="388"/>
      <c r="BC13" s="388"/>
      <c r="BD13" s="388"/>
      <c r="BE13" s="388"/>
      <c r="BF13" s="388"/>
      <c r="BG13" s="388"/>
      <c r="BH13" s="388"/>
      <c r="BI13" s="388"/>
      <c r="BJ13" s="388"/>
      <c r="BK13" s="388"/>
      <c r="BL13" s="388"/>
      <c r="BM13" s="389"/>
      <c r="BN13" s="407">
        <v>-560641</v>
      </c>
      <c r="BO13" s="408"/>
      <c r="BP13" s="408"/>
      <c r="BQ13" s="408"/>
      <c r="BR13" s="408"/>
      <c r="BS13" s="408"/>
      <c r="BT13" s="408"/>
      <c r="BU13" s="409"/>
      <c r="BV13" s="407">
        <v>-13867</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7.9</v>
      </c>
      <c r="CU13" s="378"/>
      <c r="CV13" s="378"/>
      <c r="CW13" s="378"/>
      <c r="CX13" s="378"/>
      <c r="CY13" s="378"/>
      <c r="CZ13" s="378"/>
      <c r="DA13" s="379"/>
      <c r="DB13" s="377">
        <v>6.9</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2977</v>
      </c>
      <c r="S14" s="511"/>
      <c r="T14" s="511"/>
      <c r="U14" s="511"/>
      <c r="V14" s="512"/>
      <c r="W14" s="513"/>
      <c r="X14" s="425"/>
      <c r="Y14" s="425"/>
      <c r="Z14" s="425"/>
      <c r="AA14" s="425"/>
      <c r="AB14" s="426"/>
      <c r="AC14" s="503">
        <v>14.4</v>
      </c>
      <c r="AD14" s="504"/>
      <c r="AE14" s="504"/>
      <c r="AF14" s="504"/>
      <c r="AG14" s="505"/>
      <c r="AH14" s="503">
        <v>16.3</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48.1</v>
      </c>
      <c r="CU14" s="515"/>
      <c r="CV14" s="515"/>
      <c r="CW14" s="515"/>
      <c r="CX14" s="515"/>
      <c r="CY14" s="515"/>
      <c r="CZ14" s="515"/>
      <c r="DA14" s="516"/>
      <c r="DB14" s="514">
        <v>32.9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131</v>
      </c>
      <c r="N15" s="508"/>
      <c r="O15" s="508"/>
      <c r="P15" s="508"/>
      <c r="Q15" s="509"/>
      <c r="R15" s="510">
        <v>2972</v>
      </c>
      <c r="S15" s="511"/>
      <c r="T15" s="511"/>
      <c r="U15" s="511"/>
      <c r="V15" s="512"/>
      <c r="W15" s="498" t="s">
        <v>138</v>
      </c>
      <c r="X15" s="422"/>
      <c r="Y15" s="422"/>
      <c r="Z15" s="422"/>
      <c r="AA15" s="422"/>
      <c r="AB15" s="423"/>
      <c r="AC15" s="383">
        <v>157</v>
      </c>
      <c r="AD15" s="384"/>
      <c r="AE15" s="384"/>
      <c r="AF15" s="384"/>
      <c r="AG15" s="385"/>
      <c r="AH15" s="383">
        <v>206</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307860</v>
      </c>
      <c r="BO15" s="403"/>
      <c r="BP15" s="403"/>
      <c r="BQ15" s="403"/>
      <c r="BR15" s="403"/>
      <c r="BS15" s="403"/>
      <c r="BT15" s="403"/>
      <c r="BU15" s="404"/>
      <c r="BV15" s="402">
        <v>307176</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5"/>
      <c r="Y16" s="425"/>
      <c r="Z16" s="425"/>
      <c r="AA16" s="425"/>
      <c r="AB16" s="426"/>
      <c r="AC16" s="503">
        <v>11.8</v>
      </c>
      <c r="AD16" s="504"/>
      <c r="AE16" s="504"/>
      <c r="AF16" s="504"/>
      <c r="AG16" s="505"/>
      <c r="AH16" s="503">
        <v>14.7</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2219338</v>
      </c>
      <c r="BO16" s="408"/>
      <c r="BP16" s="408"/>
      <c r="BQ16" s="408"/>
      <c r="BR16" s="408"/>
      <c r="BS16" s="408"/>
      <c r="BT16" s="408"/>
      <c r="BU16" s="409"/>
      <c r="BV16" s="407">
        <v>2319215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144</v>
      </c>
      <c r="N17" s="493"/>
      <c r="O17" s="493"/>
      <c r="P17" s="493"/>
      <c r="Q17" s="494"/>
      <c r="R17" s="495" t="s">
        <v>142</v>
      </c>
      <c r="S17" s="496"/>
      <c r="T17" s="496"/>
      <c r="U17" s="496"/>
      <c r="V17" s="497"/>
      <c r="W17" s="498" t="s">
        <v>145</v>
      </c>
      <c r="X17" s="422"/>
      <c r="Y17" s="422"/>
      <c r="Z17" s="422"/>
      <c r="AA17" s="422"/>
      <c r="AB17" s="423"/>
      <c r="AC17" s="383">
        <v>980</v>
      </c>
      <c r="AD17" s="384"/>
      <c r="AE17" s="384"/>
      <c r="AF17" s="384"/>
      <c r="AG17" s="385"/>
      <c r="AH17" s="383">
        <v>971</v>
      </c>
      <c r="AI17" s="384"/>
      <c r="AJ17" s="384"/>
      <c r="AK17" s="384"/>
      <c r="AL17" s="386"/>
      <c r="AM17" s="476"/>
      <c r="AN17" s="381"/>
      <c r="AO17" s="381"/>
      <c r="AP17" s="381"/>
      <c r="AQ17" s="381"/>
      <c r="AR17" s="381"/>
      <c r="AS17" s="381"/>
      <c r="AT17" s="382"/>
      <c r="AU17" s="464"/>
      <c r="AV17" s="465"/>
      <c r="AW17" s="465"/>
      <c r="AX17" s="465"/>
      <c r="AY17" s="387" t="s">
        <v>146</v>
      </c>
      <c r="AZ17" s="388"/>
      <c r="BA17" s="388"/>
      <c r="BB17" s="388"/>
      <c r="BC17" s="388"/>
      <c r="BD17" s="388"/>
      <c r="BE17" s="388"/>
      <c r="BF17" s="388"/>
      <c r="BG17" s="388"/>
      <c r="BH17" s="388"/>
      <c r="BI17" s="388"/>
      <c r="BJ17" s="388"/>
      <c r="BK17" s="388"/>
      <c r="BL17" s="388"/>
      <c r="BM17" s="389"/>
      <c r="BN17" s="407">
        <v>375075</v>
      </c>
      <c r="BO17" s="408"/>
      <c r="BP17" s="408"/>
      <c r="BQ17" s="408"/>
      <c r="BR17" s="408"/>
      <c r="BS17" s="408"/>
      <c r="BT17" s="408"/>
      <c r="BU17" s="409"/>
      <c r="BV17" s="407">
        <v>371565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147</v>
      </c>
      <c r="C18" s="470"/>
      <c r="D18" s="470"/>
      <c r="E18" s="471"/>
      <c r="F18" s="471"/>
      <c r="G18" s="471"/>
      <c r="H18" s="471"/>
      <c r="I18" s="471"/>
      <c r="J18" s="471"/>
      <c r="K18" s="471"/>
      <c r="L18" s="472">
        <v>345.65</v>
      </c>
      <c r="M18" s="472"/>
      <c r="N18" s="472"/>
      <c r="O18" s="472"/>
      <c r="P18" s="472"/>
      <c r="Q18" s="472"/>
      <c r="R18" s="473"/>
      <c r="S18" s="473"/>
      <c r="T18" s="473"/>
      <c r="U18" s="473"/>
      <c r="V18" s="474"/>
      <c r="W18" s="488"/>
      <c r="X18" s="489"/>
      <c r="Y18" s="489"/>
      <c r="Z18" s="489"/>
      <c r="AA18" s="489"/>
      <c r="AB18" s="499"/>
      <c r="AC18" s="371">
        <v>73.7</v>
      </c>
      <c r="AD18" s="372"/>
      <c r="AE18" s="372"/>
      <c r="AF18" s="372"/>
      <c r="AG18" s="475"/>
      <c r="AH18" s="371">
        <v>69.099999999999994</v>
      </c>
      <c r="AI18" s="372"/>
      <c r="AJ18" s="372"/>
      <c r="AK18" s="372"/>
      <c r="AL18" s="373"/>
      <c r="AM18" s="476"/>
      <c r="AN18" s="381"/>
      <c r="AO18" s="381"/>
      <c r="AP18" s="381"/>
      <c r="AQ18" s="381"/>
      <c r="AR18" s="381"/>
      <c r="AS18" s="381"/>
      <c r="AT18" s="382"/>
      <c r="AU18" s="464"/>
      <c r="AV18" s="465"/>
      <c r="AW18" s="465"/>
      <c r="AX18" s="465"/>
      <c r="AY18" s="387" t="s">
        <v>148</v>
      </c>
      <c r="AZ18" s="388"/>
      <c r="BA18" s="388"/>
      <c r="BB18" s="388"/>
      <c r="BC18" s="388"/>
      <c r="BD18" s="388"/>
      <c r="BE18" s="388"/>
      <c r="BF18" s="388"/>
      <c r="BG18" s="388"/>
      <c r="BH18" s="388"/>
      <c r="BI18" s="388"/>
      <c r="BJ18" s="388"/>
      <c r="BK18" s="388"/>
      <c r="BL18" s="388"/>
      <c r="BM18" s="389"/>
      <c r="BN18" s="407">
        <v>1971376</v>
      </c>
      <c r="BO18" s="408"/>
      <c r="BP18" s="408"/>
      <c r="BQ18" s="408"/>
      <c r="BR18" s="408"/>
      <c r="BS18" s="408"/>
      <c r="BT18" s="408"/>
      <c r="BU18" s="409"/>
      <c r="BV18" s="407">
        <v>2078472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149</v>
      </c>
      <c r="C19" s="470"/>
      <c r="D19" s="470"/>
      <c r="E19" s="471"/>
      <c r="F19" s="471"/>
      <c r="G19" s="471"/>
      <c r="H19" s="471"/>
      <c r="I19" s="471"/>
      <c r="J19" s="471"/>
      <c r="K19" s="471"/>
      <c r="L19" s="477">
        <v>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150</v>
      </c>
      <c r="AZ19" s="388"/>
      <c r="BA19" s="388"/>
      <c r="BB19" s="388"/>
      <c r="BC19" s="388"/>
      <c r="BD19" s="388"/>
      <c r="BE19" s="388"/>
      <c r="BF19" s="388"/>
      <c r="BG19" s="388"/>
      <c r="BH19" s="388"/>
      <c r="BI19" s="388"/>
      <c r="BJ19" s="388"/>
      <c r="BK19" s="388"/>
      <c r="BL19" s="388"/>
      <c r="BM19" s="389"/>
      <c r="BN19" s="407">
        <v>3468207</v>
      </c>
      <c r="BO19" s="408"/>
      <c r="BP19" s="408"/>
      <c r="BQ19" s="408"/>
      <c r="BR19" s="408"/>
      <c r="BS19" s="408"/>
      <c r="BT19" s="408"/>
      <c r="BU19" s="409"/>
      <c r="BV19" s="407">
        <v>2982063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151</v>
      </c>
      <c r="C20" s="470"/>
      <c r="D20" s="470"/>
      <c r="E20" s="471"/>
      <c r="F20" s="471"/>
      <c r="G20" s="471"/>
      <c r="H20" s="471"/>
      <c r="I20" s="471"/>
      <c r="J20" s="471"/>
      <c r="K20" s="471"/>
      <c r="L20" s="477">
        <v>1336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6"/>
      <c r="AO20" s="456"/>
      <c r="AP20" s="456"/>
      <c r="AQ20" s="456"/>
      <c r="AR20" s="456"/>
      <c r="AS20" s="456"/>
      <c r="AT20" s="457"/>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8" t="s">
        <v>153</v>
      </c>
      <c r="C22" s="439"/>
      <c r="D22" s="440"/>
      <c r="E22" s="447" t="s">
        <v>1</v>
      </c>
      <c r="F22" s="422"/>
      <c r="G22" s="422"/>
      <c r="H22" s="422"/>
      <c r="I22" s="422"/>
      <c r="J22" s="422"/>
      <c r="K22" s="423"/>
      <c r="L22" s="447" t="s">
        <v>154</v>
      </c>
      <c r="M22" s="422"/>
      <c r="N22" s="422"/>
      <c r="O22" s="422"/>
      <c r="P22" s="423"/>
      <c r="Q22" s="432" t="s">
        <v>155</v>
      </c>
      <c r="R22" s="433"/>
      <c r="S22" s="433"/>
      <c r="T22" s="433"/>
      <c r="U22" s="433"/>
      <c r="V22" s="448"/>
      <c r="W22" s="450" t="s">
        <v>156</v>
      </c>
      <c r="X22" s="439"/>
      <c r="Y22" s="440"/>
      <c r="Z22" s="447" t="s">
        <v>1</v>
      </c>
      <c r="AA22" s="422"/>
      <c r="AB22" s="422"/>
      <c r="AC22" s="422"/>
      <c r="AD22" s="422"/>
      <c r="AE22" s="422"/>
      <c r="AF22" s="422"/>
      <c r="AG22" s="423"/>
      <c r="AH22" s="421" t="s">
        <v>157</v>
      </c>
      <c r="AI22" s="422"/>
      <c r="AJ22" s="422"/>
      <c r="AK22" s="422"/>
      <c r="AL22" s="423"/>
      <c r="AM22" s="421" t="s">
        <v>158</v>
      </c>
      <c r="AN22" s="427"/>
      <c r="AO22" s="427"/>
      <c r="AP22" s="427"/>
      <c r="AQ22" s="427"/>
      <c r="AR22" s="428"/>
      <c r="AS22" s="432" t="s">
        <v>155</v>
      </c>
      <c r="AT22" s="433"/>
      <c r="AU22" s="433"/>
      <c r="AV22" s="433"/>
      <c r="AW22" s="433"/>
      <c r="AX22" s="434"/>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41"/>
      <c r="C23" s="442"/>
      <c r="D23" s="443"/>
      <c r="E23" s="424"/>
      <c r="F23" s="425"/>
      <c r="G23" s="425"/>
      <c r="H23" s="425"/>
      <c r="I23" s="425"/>
      <c r="J23" s="425"/>
      <c r="K23" s="426"/>
      <c r="L23" s="424"/>
      <c r="M23" s="425"/>
      <c r="N23" s="425"/>
      <c r="O23" s="425"/>
      <c r="P23" s="426"/>
      <c r="Q23" s="435"/>
      <c r="R23" s="436"/>
      <c r="S23" s="436"/>
      <c r="T23" s="436"/>
      <c r="U23" s="436"/>
      <c r="V23" s="449"/>
      <c r="W23" s="451"/>
      <c r="X23" s="442"/>
      <c r="Y23" s="443"/>
      <c r="Z23" s="424"/>
      <c r="AA23" s="425"/>
      <c r="AB23" s="425"/>
      <c r="AC23" s="425"/>
      <c r="AD23" s="425"/>
      <c r="AE23" s="425"/>
      <c r="AF23" s="425"/>
      <c r="AG23" s="426"/>
      <c r="AH23" s="424"/>
      <c r="AI23" s="425"/>
      <c r="AJ23" s="425"/>
      <c r="AK23" s="425"/>
      <c r="AL23" s="426"/>
      <c r="AM23" s="429"/>
      <c r="AN23" s="430"/>
      <c r="AO23" s="430"/>
      <c r="AP23" s="430"/>
      <c r="AQ23" s="430"/>
      <c r="AR23" s="431"/>
      <c r="AS23" s="435"/>
      <c r="AT23" s="436"/>
      <c r="AU23" s="436"/>
      <c r="AV23" s="436"/>
      <c r="AW23" s="436"/>
      <c r="AX23" s="437"/>
      <c r="AY23" s="399" t="s">
        <v>159</v>
      </c>
      <c r="AZ23" s="400"/>
      <c r="BA23" s="400"/>
      <c r="BB23" s="400"/>
      <c r="BC23" s="400"/>
      <c r="BD23" s="400"/>
      <c r="BE23" s="400"/>
      <c r="BF23" s="400"/>
      <c r="BG23" s="400"/>
      <c r="BH23" s="400"/>
      <c r="BI23" s="400"/>
      <c r="BJ23" s="400"/>
      <c r="BK23" s="400"/>
      <c r="BL23" s="400"/>
      <c r="BM23" s="401"/>
      <c r="BN23" s="407">
        <v>6379764</v>
      </c>
      <c r="BO23" s="408"/>
      <c r="BP23" s="408"/>
      <c r="BQ23" s="408"/>
      <c r="BR23" s="408"/>
      <c r="BS23" s="408"/>
      <c r="BT23" s="408"/>
      <c r="BU23" s="409"/>
      <c r="BV23" s="407">
        <v>6478092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41"/>
      <c r="C24" s="442"/>
      <c r="D24" s="443"/>
      <c r="E24" s="380" t="s">
        <v>160</v>
      </c>
      <c r="F24" s="381"/>
      <c r="G24" s="381"/>
      <c r="H24" s="381"/>
      <c r="I24" s="381"/>
      <c r="J24" s="381"/>
      <c r="K24" s="382"/>
      <c r="L24" s="383">
        <v>1</v>
      </c>
      <c r="M24" s="384"/>
      <c r="N24" s="384"/>
      <c r="O24" s="384"/>
      <c r="P24" s="385"/>
      <c r="Q24" s="383">
        <v>6700</v>
      </c>
      <c r="R24" s="384"/>
      <c r="S24" s="384"/>
      <c r="T24" s="384"/>
      <c r="U24" s="384"/>
      <c r="V24" s="385"/>
      <c r="W24" s="451"/>
      <c r="X24" s="442"/>
      <c r="Y24" s="443"/>
      <c r="Z24" s="380" t="s">
        <v>161</v>
      </c>
      <c r="AA24" s="381"/>
      <c r="AB24" s="381"/>
      <c r="AC24" s="381"/>
      <c r="AD24" s="381"/>
      <c r="AE24" s="381"/>
      <c r="AF24" s="381"/>
      <c r="AG24" s="382"/>
      <c r="AH24" s="383">
        <v>63</v>
      </c>
      <c r="AI24" s="384"/>
      <c r="AJ24" s="384"/>
      <c r="AK24" s="384"/>
      <c r="AL24" s="385"/>
      <c r="AM24" s="383">
        <v>189315</v>
      </c>
      <c r="AN24" s="384"/>
      <c r="AO24" s="384"/>
      <c r="AP24" s="384"/>
      <c r="AQ24" s="384"/>
      <c r="AR24" s="385"/>
      <c r="AS24" s="383">
        <v>3005</v>
      </c>
      <c r="AT24" s="384"/>
      <c r="AU24" s="384"/>
      <c r="AV24" s="384"/>
      <c r="AW24" s="384"/>
      <c r="AX24" s="386"/>
      <c r="AY24" s="374" t="s">
        <v>162</v>
      </c>
      <c r="AZ24" s="375"/>
      <c r="BA24" s="375"/>
      <c r="BB24" s="375"/>
      <c r="BC24" s="375"/>
      <c r="BD24" s="375"/>
      <c r="BE24" s="375"/>
      <c r="BF24" s="375"/>
      <c r="BG24" s="375"/>
      <c r="BH24" s="375"/>
      <c r="BI24" s="375"/>
      <c r="BJ24" s="375"/>
      <c r="BK24" s="375"/>
      <c r="BL24" s="375"/>
      <c r="BM24" s="376"/>
      <c r="BN24" s="407">
        <v>5644331</v>
      </c>
      <c r="BO24" s="408"/>
      <c r="BP24" s="408"/>
      <c r="BQ24" s="408"/>
      <c r="BR24" s="408"/>
      <c r="BS24" s="408"/>
      <c r="BT24" s="408"/>
      <c r="BU24" s="409"/>
      <c r="BV24" s="407">
        <v>5738309</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41"/>
      <c r="C25" s="442"/>
      <c r="D25" s="443"/>
      <c r="E25" s="380" t="s">
        <v>163</v>
      </c>
      <c r="F25" s="381"/>
      <c r="G25" s="381"/>
      <c r="H25" s="381"/>
      <c r="I25" s="381"/>
      <c r="J25" s="381"/>
      <c r="K25" s="382"/>
      <c r="L25" s="383">
        <v>1</v>
      </c>
      <c r="M25" s="384"/>
      <c r="N25" s="384"/>
      <c r="O25" s="384"/>
      <c r="P25" s="385"/>
      <c r="Q25" s="383">
        <v>5950</v>
      </c>
      <c r="R25" s="384"/>
      <c r="S25" s="384"/>
      <c r="T25" s="384"/>
      <c r="U25" s="384"/>
      <c r="V25" s="385"/>
      <c r="W25" s="451"/>
      <c r="X25" s="442"/>
      <c r="Y25" s="443"/>
      <c r="Z25" s="380" t="s">
        <v>164</v>
      </c>
      <c r="AA25" s="381"/>
      <c r="AB25" s="381"/>
      <c r="AC25" s="381"/>
      <c r="AD25" s="381"/>
      <c r="AE25" s="381"/>
      <c r="AF25" s="381"/>
      <c r="AG25" s="382"/>
      <c r="AH25" s="383" t="s">
        <v>165</v>
      </c>
      <c r="AI25" s="384"/>
      <c r="AJ25" s="384"/>
      <c r="AK25" s="384"/>
      <c r="AL25" s="385"/>
      <c r="AM25" s="383" t="s">
        <v>130</v>
      </c>
      <c r="AN25" s="384"/>
      <c r="AO25" s="384"/>
      <c r="AP25" s="384"/>
      <c r="AQ25" s="384"/>
      <c r="AR25" s="385"/>
      <c r="AS25" s="383" t="s">
        <v>166</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106845</v>
      </c>
      <c r="BO25" s="403"/>
      <c r="BP25" s="403"/>
      <c r="BQ25" s="403"/>
      <c r="BR25" s="403"/>
      <c r="BS25" s="403"/>
      <c r="BT25" s="403"/>
      <c r="BU25" s="404"/>
      <c r="BV25" s="402">
        <v>144470</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41"/>
      <c r="C26" s="442"/>
      <c r="D26" s="443"/>
      <c r="E26" s="380" t="s">
        <v>168</v>
      </c>
      <c r="F26" s="381"/>
      <c r="G26" s="381"/>
      <c r="H26" s="381"/>
      <c r="I26" s="381"/>
      <c r="J26" s="381"/>
      <c r="K26" s="382"/>
      <c r="L26" s="383">
        <v>1</v>
      </c>
      <c r="M26" s="384"/>
      <c r="N26" s="384"/>
      <c r="O26" s="384"/>
      <c r="P26" s="385"/>
      <c r="Q26" s="383">
        <v>5480</v>
      </c>
      <c r="R26" s="384"/>
      <c r="S26" s="384"/>
      <c r="T26" s="384"/>
      <c r="U26" s="384"/>
      <c r="V26" s="385"/>
      <c r="W26" s="451"/>
      <c r="X26" s="442"/>
      <c r="Y26" s="443"/>
      <c r="Z26" s="380" t="s">
        <v>169</v>
      </c>
      <c r="AA26" s="419"/>
      <c r="AB26" s="419"/>
      <c r="AC26" s="419"/>
      <c r="AD26" s="419"/>
      <c r="AE26" s="419"/>
      <c r="AF26" s="419"/>
      <c r="AG26" s="420"/>
      <c r="AH26" s="383" t="s">
        <v>122</v>
      </c>
      <c r="AI26" s="384"/>
      <c r="AJ26" s="384"/>
      <c r="AK26" s="384"/>
      <c r="AL26" s="385"/>
      <c r="AM26" s="383" t="s">
        <v>166</v>
      </c>
      <c r="AN26" s="384"/>
      <c r="AO26" s="384"/>
      <c r="AP26" s="384"/>
      <c r="AQ26" s="384"/>
      <c r="AR26" s="385"/>
      <c r="AS26" s="383" t="s">
        <v>166</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130</v>
      </c>
      <c r="BO26" s="408"/>
      <c r="BP26" s="408"/>
      <c r="BQ26" s="408"/>
      <c r="BR26" s="408"/>
      <c r="BS26" s="408"/>
      <c r="BT26" s="408"/>
      <c r="BU26" s="409"/>
      <c r="BV26" s="407" t="s">
        <v>166</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41"/>
      <c r="C27" s="442"/>
      <c r="D27" s="443"/>
      <c r="E27" s="380" t="s">
        <v>171</v>
      </c>
      <c r="F27" s="381"/>
      <c r="G27" s="381"/>
      <c r="H27" s="381"/>
      <c r="I27" s="381"/>
      <c r="J27" s="381"/>
      <c r="K27" s="382"/>
      <c r="L27" s="383">
        <v>1</v>
      </c>
      <c r="M27" s="384"/>
      <c r="N27" s="384"/>
      <c r="O27" s="384"/>
      <c r="P27" s="385"/>
      <c r="Q27" s="383">
        <v>2460</v>
      </c>
      <c r="R27" s="384"/>
      <c r="S27" s="384"/>
      <c r="T27" s="384"/>
      <c r="U27" s="384"/>
      <c r="V27" s="385"/>
      <c r="W27" s="451"/>
      <c r="X27" s="442"/>
      <c r="Y27" s="443"/>
      <c r="Z27" s="380" t="s">
        <v>172</v>
      </c>
      <c r="AA27" s="381"/>
      <c r="AB27" s="381"/>
      <c r="AC27" s="381"/>
      <c r="AD27" s="381"/>
      <c r="AE27" s="381"/>
      <c r="AF27" s="381"/>
      <c r="AG27" s="382"/>
      <c r="AH27" s="383" t="s">
        <v>122</v>
      </c>
      <c r="AI27" s="384"/>
      <c r="AJ27" s="384"/>
      <c r="AK27" s="384"/>
      <c r="AL27" s="385"/>
      <c r="AM27" s="383" t="s">
        <v>130</v>
      </c>
      <c r="AN27" s="384"/>
      <c r="AO27" s="384"/>
      <c r="AP27" s="384"/>
      <c r="AQ27" s="384"/>
      <c r="AR27" s="385"/>
      <c r="AS27" s="383" t="s">
        <v>122</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115916</v>
      </c>
      <c r="BO27" s="411"/>
      <c r="BP27" s="411"/>
      <c r="BQ27" s="411"/>
      <c r="BR27" s="411"/>
      <c r="BS27" s="411"/>
      <c r="BT27" s="411"/>
      <c r="BU27" s="412"/>
      <c r="BV27" s="410">
        <v>115915</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41"/>
      <c r="C28" s="442"/>
      <c r="D28" s="443"/>
      <c r="E28" s="380" t="s">
        <v>174</v>
      </c>
      <c r="F28" s="381"/>
      <c r="G28" s="381"/>
      <c r="H28" s="381"/>
      <c r="I28" s="381"/>
      <c r="J28" s="381"/>
      <c r="K28" s="382"/>
      <c r="L28" s="383">
        <v>1</v>
      </c>
      <c r="M28" s="384"/>
      <c r="N28" s="384"/>
      <c r="O28" s="384"/>
      <c r="P28" s="385"/>
      <c r="Q28" s="383">
        <v>1940</v>
      </c>
      <c r="R28" s="384"/>
      <c r="S28" s="384"/>
      <c r="T28" s="384"/>
      <c r="U28" s="384"/>
      <c r="V28" s="385"/>
      <c r="W28" s="451"/>
      <c r="X28" s="442"/>
      <c r="Y28" s="443"/>
      <c r="Z28" s="380" t="s">
        <v>175</v>
      </c>
      <c r="AA28" s="381"/>
      <c r="AB28" s="381"/>
      <c r="AC28" s="381"/>
      <c r="AD28" s="381"/>
      <c r="AE28" s="381"/>
      <c r="AF28" s="381"/>
      <c r="AG28" s="382"/>
      <c r="AH28" s="383" t="s">
        <v>122</v>
      </c>
      <c r="AI28" s="384"/>
      <c r="AJ28" s="384"/>
      <c r="AK28" s="384"/>
      <c r="AL28" s="385"/>
      <c r="AM28" s="383" t="s">
        <v>122</v>
      </c>
      <c r="AN28" s="384"/>
      <c r="AO28" s="384"/>
      <c r="AP28" s="384"/>
      <c r="AQ28" s="384"/>
      <c r="AR28" s="385"/>
      <c r="AS28" s="383" t="s">
        <v>166</v>
      </c>
      <c r="AT28" s="384"/>
      <c r="AU28" s="384"/>
      <c r="AV28" s="384"/>
      <c r="AW28" s="384"/>
      <c r="AX28" s="386"/>
      <c r="AY28" s="390" t="s">
        <v>176</v>
      </c>
      <c r="AZ28" s="391"/>
      <c r="BA28" s="391"/>
      <c r="BB28" s="392"/>
      <c r="BC28" s="399" t="s">
        <v>41</v>
      </c>
      <c r="BD28" s="400"/>
      <c r="BE28" s="400"/>
      <c r="BF28" s="400"/>
      <c r="BG28" s="400"/>
      <c r="BH28" s="400"/>
      <c r="BI28" s="400"/>
      <c r="BJ28" s="400"/>
      <c r="BK28" s="400"/>
      <c r="BL28" s="400"/>
      <c r="BM28" s="401"/>
      <c r="BN28" s="402">
        <v>724095</v>
      </c>
      <c r="BO28" s="403"/>
      <c r="BP28" s="403"/>
      <c r="BQ28" s="403"/>
      <c r="BR28" s="403"/>
      <c r="BS28" s="403"/>
      <c r="BT28" s="403"/>
      <c r="BU28" s="404"/>
      <c r="BV28" s="402">
        <v>1322494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41"/>
      <c r="C29" s="442"/>
      <c r="D29" s="443"/>
      <c r="E29" s="380" t="s">
        <v>177</v>
      </c>
      <c r="F29" s="381"/>
      <c r="G29" s="381"/>
      <c r="H29" s="381"/>
      <c r="I29" s="381"/>
      <c r="J29" s="381"/>
      <c r="K29" s="382"/>
      <c r="L29" s="383">
        <v>7</v>
      </c>
      <c r="M29" s="384"/>
      <c r="N29" s="384"/>
      <c r="O29" s="384"/>
      <c r="P29" s="385"/>
      <c r="Q29" s="383">
        <v>1640</v>
      </c>
      <c r="R29" s="384"/>
      <c r="S29" s="384"/>
      <c r="T29" s="384"/>
      <c r="U29" s="384"/>
      <c r="V29" s="385"/>
      <c r="W29" s="452"/>
      <c r="X29" s="453"/>
      <c r="Y29" s="454"/>
      <c r="Z29" s="380" t="s">
        <v>178</v>
      </c>
      <c r="AA29" s="381"/>
      <c r="AB29" s="381"/>
      <c r="AC29" s="381"/>
      <c r="AD29" s="381"/>
      <c r="AE29" s="381"/>
      <c r="AF29" s="381"/>
      <c r="AG29" s="382"/>
      <c r="AH29" s="383">
        <v>63</v>
      </c>
      <c r="AI29" s="384"/>
      <c r="AJ29" s="384"/>
      <c r="AK29" s="384"/>
      <c r="AL29" s="385"/>
      <c r="AM29" s="383">
        <v>189315</v>
      </c>
      <c r="AN29" s="384"/>
      <c r="AO29" s="384"/>
      <c r="AP29" s="384"/>
      <c r="AQ29" s="384"/>
      <c r="AR29" s="385"/>
      <c r="AS29" s="383">
        <v>3005</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526719</v>
      </c>
      <c r="BO29" s="408"/>
      <c r="BP29" s="408"/>
      <c r="BQ29" s="408"/>
      <c r="BR29" s="408"/>
      <c r="BS29" s="408"/>
      <c r="BT29" s="408"/>
      <c r="BU29" s="409"/>
      <c r="BV29" s="407">
        <v>472212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4"/>
      <c r="C30" s="445"/>
      <c r="D30" s="446"/>
      <c r="E30" s="455"/>
      <c r="F30" s="456"/>
      <c r="G30" s="456"/>
      <c r="H30" s="456"/>
      <c r="I30" s="456"/>
      <c r="J30" s="456"/>
      <c r="K30" s="457"/>
      <c r="L30" s="458"/>
      <c r="M30" s="459"/>
      <c r="N30" s="459"/>
      <c r="O30" s="459"/>
      <c r="P30" s="460"/>
      <c r="Q30" s="458"/>
      <c r="R30" s="459"/>
      <c r="S30" s="459"/>
      <c r="T30" s="459"/>
      <c r="U30" s="459"/>
      <c r="V30" s="460"/>
      <c r="W30" s="461" t="s">
        <v>180</v>
      </c>
      <c r="X30" s="462"/>
      <c r="Y30" s="462"/>
      <c r="Z30" s="462"/>
      <c r="AA30" s="462"/>
      <c r="AB30" s="462"/>
      <c r="AC30" s="462"/>
      <c r="AD30" s="462"/>
      <c r="AE30" s="462"/>
      <c r="AF30" s="462"/>
      <c r="AG30" s="463"/>
      <c r="AH30" s="371">
        <v>95.6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756022</v>
      </c>
      <c r="BO30" s="411"/>
      <c r="BP30" s="411"/>
      <c r="BQ30" s="411"/>
      <c r="BR30" s="411"/>
      <c r="BS30" s="411"/>
      <c r="BT30" s="411"/>
      <c r="BU30" s="412"/>
      <c r="BV30" s="410">
        <v>422153</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189</v>
      </c>
      <c r="V33" s="370"/>
      <c r="W33" s="369" t="s">
        <v>188</v>
      </c>
      <c r="X33" s="369"/>
      <c r="Y33" s="369"/>
      <c r="Z33" s="369"/>
      <c r="AA33" s="369"/>
      <c r="AB33" s="369"/>
      <c r="AC33" s="369"/>
      <c r="AD33" s="369"/>
      <c r="AE33" s="369"/>
      <c r="AF33" s="369"/>
      <c r="AG33" s="369"/>
      <c r="AH33" s="369"/>
      <c r="AI33" s="369"/>
      <c r="AJ33" s="369"/>
      <c r="AK33" s="369"/>
      <c r="AL33" s="195"/>
      <c r="AM33" s="370" t="s">
        <v>190</v>
      </c>
      <c r="AN33" s="370"/>
      <c r="AO33" s="369" t="s">
        <v>191</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190</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簡易水道特別会計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後志広域連合</v>
      </c>
      <c r="BZ34" s="365"/>
      <c r="CA34" s="365"/>
      <c r="CB34" s="365"/>
      <c r="CC34" s="365"/>
      <c r="CD34" s="365"/>
      <c r="CE34" s="365"/>
      <c r="CF34" s="365"/>
      <c r="CG34" s="365"/>
      <c r="CH34" s="365"/>
      <c r="CI34" s="365"/>
      <c r="CJ34" s="365"/>
      <c r="CK34" s="365"/>
      <c r="CL34" s="365"/>
      <c r="CM34" s="365"/>
      <c r="CN34" s="193"/>
      <c r="CO34" s="366">
        <f>IF(CQ34="","",MAX(C34:D43,U34:V43,AM34:AN43,BE34:BF43,BW34:BX43)+1)</f>
        <v>13</v>
      </c>
      <c r="CP34" s="366"/>
      <c r="CQ34" s="365" t="str">
        <f>IF('各会計、関係団体の財政状況及び健全化判断比率'!BS7="","",'各会計、関係団体の財政状況及び健全化判断比率'!BS7)</f>
        <v>株式会社ブナの里振興公社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老人保健施設事業特別会計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南部後志環境衛生組合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南部後志衛生施設組合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国民健康保険診療所事業特別会計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岩内・寿都地方消防組合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後志教育研修センター</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lodn0p8894Z4lu7DXuCXTsYRKMwlEuSOylO3/37Y413P1jCE69Kr2fOcq7YBnmxJfxEmPLXfIZiyJvMJ+Ox9wg==" saltValue="7Lt0foI+lz2RXd1yxTb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SheetLayoutView="100" workbookViewId="0">
      <selection activeCell="I42" sqref="I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186" t="s">
        <v>555</v>
      </c>
      <c r="D34" s="1186"/>
      <c r="E34" s="1187"/>
      <c r="F34" s="32">
        <v>10.37</v>
      </c>
      <c r="G34" s="33">
        <v>7.21</v>
      </c>
      <c r="H34" s="33">
        <v>7.3</v>
      </c>
      <c r="I34" s="33">
        <v>7.45</v>
      </c>
      <c r="J34" s="34">
        <v>9.34</v>
      </c>
      <c r="K34" s="22"/>
      <c r="L34" s="22"/>
      <c r="M34" s="22"/>
      <c r="N34" s="22"/>
      <c r="O34" s="22"/>
      <c r="P34" s="22"/>
    </row>
    <row r="35" spans="1:16" ht="39" customHeight="1">
      <c r="A35" s="22"/>
      <c r="B35" s="35"/>
      <c r="C35" s="1180" t="s">
        <v>556</v>
      </c>
      <c r="D35" s="1181"/>
      <c r="E35" s="1182"/>
      <c r="F35" s="36">
        <v>0.11</v>
      </c>
      <c r="G35" s="37">
        <v>0.44</v>
      </c>
      <c r="H35" s="37">
        <v>0.11</v>
      </c>
      <c r="I35" s="37">
        <v>0.08</v>
      </c>
      <c r="J35" s="38">
        <v>0.09</v>
      </c>
      <c r="K35" s="22"/>
      <c r="L35" s="22"/>
      <c r="M35" s="22"/>
      <c r="N35" s="22"/>
      <c r="O35" s="22"/>
      <c r="P35" s="22"/>
    </row>
    <row r="36" spans="1:16" ht="39" customHeight="1">
      <c r="A36" s="22"/>
      <c r="B36" s="35"/>
      <c r="C36" s="1180" t="s">
        <v>557</v>
      </c>
      <c r="D36" s="1181"/>
      <c r="E36" s="1182"/>
      <c r="F36" s="36" t="s">
        <v>505</v>
      </c>
      <c r="G36" s="37" t="s">
        <v>505</v>
      </c>
      <c r="H36" s="37" t="s">
        <v>505</v>
      </c>
      <c r="I36" s="37">
        <v>0.05</v>
      </c>
      <c r="J36" s="38">
        <v>0.08</v>
      </c>
      <c r="K36" s="22"/>
      <c r="L36" s="22"/>
      <c r="M36" s="22"/>
      <c r="N36" s="22"/>
      <c r="O36" s="22"/>
      <c r="P36" s="22"/>
    </row>
    <row r="37" spans="1:16" ht="39" customHeight="1">
      <c r="A37" s="22"/>
      <c r="B37" s="35"/>
      <c r="C37" s="1180" t="s">
        <v>558</v>
      </c>
      <c r="D37" s="1181"/>
      <c r="E37" s="1182"/>
      <c r="F37" s="36">
        <v>0</v>
      </c>
      <c r="G37" s="37">
        <v>0</v>
      </c>
      <c r="H37" s="37">
        <v>0</v>
      </c>
      <c r="I37" s="37">
        <v>0</v>
      </c>
      <c r="J37" s="38">
        <v>0.05</v>
      </c>
      <c r="K37" s="22"/>
      <c r="L37" s="22"/>
      <c r="M37" s="22"/>
      <c r="N37" s="22"/>
      <c r="O37" s="22"/>
      <c r="P37" s="22"/>
    </row>
    <row r="38" spans="1:16" ht="39" customHeight="1">
      <c r="A38" s="22"/>
      <c r="B38" s="35"/>
      <c r="C38" s="1180" t="s">
        <v>559</v>
      </c>
      <c r="D38" s="1181"/>
      <c r="E38" s="1182"/>
      <c r="F38" s="36">
        <v>7.0000000000000007E-2</v>
      </c>
      <c r="G38" s="37">
        <v>0.05</v>
      </c>
      <c r="H38" s="37">
        <v>0.03</v>
      </c>
      <c r="I38" s="37">
        <v>0.09</v>
      </c>
      <c r="J38" s="38">
        <v>0.03</v>
      </c>
      <c r="K38" s="22"/>
      <c r="L38" s="22"/>
      <c r="M38" s="22"/>
      <c r="N38" s="22"/>
      <c r="O38" s="22"/>
      <c r="P38" s="22"/>
    </row>
    <row r="39" spans="1:16" ht="39" customHeight="1">
      <c r="A39" s="22"/>
      <c r="B39" s="35"/>
      <c r="C39" s="1180" t="s">
        <v>560</v>
      </c>
      <c r="D39" s="1181"/>
      <c r="E39" s="1182"/>
      <c r="F39" s="36">
        <v>0.09</v>
      </c>
      <c r="G39" s="37">
        <v>0.17</v>
      </c>
      <c r="H39" s="37">
        <v>0.08</v>
      </c>
      <c r="I39" s="37">
        <v>0.13</v>
      </c>
      <c r="J39" s="38">
        <v>0</v>
      </c>
      <c r="K39" s="22"/>
      <c r="L39" s="22"/>
      <c r="M39" s="22"/>
      <c r="N39" s="22"/>
      <c r="O39" s="22"/>
      <c r="P39" s="22"/>
    </row>
    <row r="40" spans="1:16" ht="39" customHeight="1">
      <c r="A40" s="22"/>
      <c r="B40" s="35"/>
      <c r="C40" s="1180" t="s">
        <v>561</v>
      </c>
      <c r="D40" s="1181"/>
      <c r="E40" s="1182"/>
      <c r="F40" s="36">
        <v>0</v>
      </c>
      <c r="G40" s="37">
        <v>0</v>
      </c>
      <c r="H40" s="37">
        <v>0</v>
      </c>
      <c r="I40" s="37">
        <v>0</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562</v>
      </c>
      <c r="D42" s="1181"/>
      <c r="E42" s="1182"/>
      <c r="F42" s="36" t="s">
        <v>505</v>
      </c>
      <c r="G42" s="37" t="s">
        <v>505</v>
      </c>
      <c r="H42" s="37" t="s">
        <v>505</v>
      </c>
      <c r="I42" s="37" t="s">
        <v>505</v>
      </c>
      <c r="J42" s="38" t="s">
        <v>505</v>
      </c>
      <c r="K42" s="22"/>
      <c r="L42" s="22"/>
      <c r="M42" s="22"/>
      <c r="N42" s="22"/>
      <c r="O42" s="22"/>
      <c r="P42" s="22"/>
    </row>
    <row r="43" spans="1:16" ht="39" customHeight="1" thickBot="1">
      <c r="A43" s="22"/>
      <c r="B43" s="40"/>
      <c r="C43" s="1183" t="s">
        <v>563</v>
      </c>
      <c r="D43" s="1184"/>
      <c r="E43" s="1185"/>
      <c r="F43" s="41">
        <v>12.68</v>
      </c>
      <c r="G43" s="42">
        <v>15.28</v>
      </c>
      <c r="H43" s="42">
        <v>12.35</v>
      </c>
      <c r="I43" s="42" t="s">
        <v>505</v>
      </c>
      <c r="J43" s="43" t="s">
        <v>505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VGDTgBq1ghqV/lwgcQPtNIz43xAdafKge9qx5SLYtXC1ronPTB/jeUKXpfacAU1/N/GbBFI25jKGXyDXJnAPw==" saltValue="uWPf1zWpluZ9TYSD3ESU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196" t="s">
        <v>10</v>
      </c>
      <c r="C45" s="1197"/>
      <c r="D45" s="58"/>
      <c r="E45" s="1202" t="s">
        <v>11</v>
      </c>
      <c r="F45" s="1202"/>
      <c r="G45" s="1202"/>
      <c r="H45" s="1202"/>
      <c r="I45" s="1202"/>
      <c r="J45" s="1203"/>
      <c r="K45" s="59">
        <v>433</v>
      </c>
      <c r="L45" s="60">
        <v>462</v>
      </c>
      <c r="M45" s="60">
        <v>520</v>
      </c>
      <c r="N45" s="60">
        <v>455</v>
      </c>
      <c r="O45" s="61">
        <v>461</v>
      </c>
      <c r="P45" s="48"/>
      <c r="Q45" s="48"/>
      <c r="R45" s="48"/>
      <c r="S45" s="48"/>
      <c r="T45" s="48"/>
      <c r="U45" s="48"/>
    </row>
    <row r="46" spans="1:21" ht="30.75" customHeight="1">
      <c r="A46" s="48"/>
      <c r="B46" s="1198"/>
      <c r="C46" s="1199"/>
      <c r="D46" s="62"/>
      <c r="E46" s="1190" t="s">
        <v>12</v>
      </c>
      <c r="F46" s="1190"/>
      <c r="G46" s="1190"/>
      <c r="H46" s="1190"/>
      <c r="I46" s="1190"/>
      <c r="J46" s="1191"/>
      <c r="K46" s="63" t="s">
        <v>505</v>
      </c>
      <c r="L46" s="64" t="s">
        <v>505</v>
      </c>
      <c r="M46" s="64" t="s">
        <v>505</v>
      </c>
      <c r="N46" s="64" t="s">
        <v>505</v>
      </c>
      <c r="O46" s="65" t="s">
        <v>505</v>
      </c>
      <c r="P46" s="48"/>
      <c r="Q46" s="48"/>
      <c r="R46" s="48"/>
      <c r="S46" s="48"/>
      <c r="T46" s="48"/>
      <c r="U46" s="48"/>
    </row>
    <row r="47" spans="1:21" ht="30.75" customHeight="1">
      <c r="A47" s="48"/>
      <c r="B47" s="1198"/>
      <c r="C47" s="1199"/>
      <c r="D47" s="62"/>
      <c r="E47" s="1190" t="s">
        <v>13</v>
      </c>
      <c r="F47" s="1190"/>
      <c r="G47" s="1190"/>
      <c r="H47" s="1190"/>
      <c r="I47" s="1190"/>
      <c r="J47" s="1191"/>
      <c r="K47" s="63" t="s">
        <v>505</v>
      </c>
      <c r="L47" s="64" t="s">
        <v>505</v>
      </c>
      <c r="M47" s="64" t="s">
        <v>505</v>
      </c>
      <c r="N47" s="64" t="s">
        <v>505</v>
      </c>
      <c r="O47" s="65" t="s">
        <v>505</v>
      </c>
      <c r="P47" s="48"/>
      <c r="Q47" s="48"/>
      <c r="R47" s="48"/>
      <c r="S47" s="48"/>
      <c r="T47" s="48"/>
      <c r="U47" s="48"/>
    </row>
    <row r="48" spans="1:21" ht="30.75" customHeight="1">
      <c r="A48" s="48"/>
      <c r="B48" s="1198"/>
      <c r="C48" s="1199"/>
      <c r="D48" s="62"/>
      <c r="E48" s="1190" t="s">
        <v>14</v>
      </c>
      <c r="F48" s="1190"/>
      <c r="G48" s="1190"/>
      <c r="H48" s="1190"/>
      <c r="I48" s="1190"/>
      <c r="J48" s="1191"/>
      <c r="K48" s="63">
        <v>103</v>
      </c>
      <c r="L48" s="64">
        <v>110</v>
      </c>
      <c r="M48" s="64">
        <v>116</v>
      </c>
      <c r="N48" s="64">
        <v>114</v>
      </c>
      <c r="O48" s="65">
        <v>117</v>
      </c>
      <c r="P48" s="48"/>
      <c r="Q48" s="48"/>
      <c r="R48" s="48"/>
      <c r="S48" s="48"/>
      <c r="T48" s="48"/>
      <c r="U48" s="48"/>
    </row>
    <row r="49" spans="1:21" ht="30.75" customHeight="1">
      <c r="A49" s="48"/>
      <c r="B49" s="1198"/>
      <c r="C49" s="1199"/>
      <c r="D49" s="62"/>
      <c r="E49" s="1190" t="s">
        <v>15</v>
      </c>
      <c r="F49" s="1190"/>
      <c r="G49" s="1190"/>
      <c r="H49" s="1190"/>
      <c r="I49" s="1190"/>
      <c r="J49" s="1191"/>
      <c r="K49" s="63">
        <v>5</v>
      </c>
      <c r="L49" s="64">
        <v>2</v>
      </c>
      <c r="M49" s="64" t="s">
        <v>505</v>
      </c>
      <c r="N49" s="64" t="s">
        <v>505</v>
      </c>
      <c r="O49" s="65" t="s">
        <v>505</v>
      </c>
      <c r="P49" s="48"/>
      <c r="Q49" s="48"/>
      <c r="R49" s="48"/>
      <c r="S49" s="48"/>
      <c r="T49" s="48"/>
      <c r="U49" s="48"/>
    </row>
    <row r="50" spans="1:21" ht="30.75" customHeight="1">
      <c r="A50" s="48"/>
      <c r="B50" s="1198"/>
      <c r="C50" s="1199"/>
      <c r="D50" s="62"/>
      <c r="E50" s="1190" t="s">
        <v>16</v>
      </c>
      <c r="F50" s="1190"/>
      <c r="G50" s="1190"/>
      <c r="H50" s="1190"/>
      <c r="I50" s="1190"/>
      <c r="J50" s="1191"/>
      <c r="K50" s="63">
        <v>19</v>
      </c>
      <c r="L50" s="64">
        <v>21</v>
      </c>
      <c r="M50" s="64">
        <v>21</v>
      </c>
      <c r="N50" s="64">
        <v>18</v>
      </c>
      <c r="O50" s="65">
        <v>18</v>
      </c>
      <c r="P50" s="48"/>
      <c r="Q50" s="48"/>
      <c r="R50" s="48"/>
      <c r="S50" s="48"/>
      <c r="T50" s="48"/>
      <c r="U50" s="48"/>
    </row>
    <row r="51" spans="1:21" ht="30.75" customHeight="1">
      <c r="A51" s="48"/>
      <c r="B51" s="1200"/>
      <c r="C51" s="1201"/>
      <c r="D51" s="66"/>
      <c r="E51" s="1190" t="s">
        <v>17</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405</v>
      </c>
      <c r="L52" s="64">
        <v>499</v>
      </c>
      <c r="M52" s="64">
        <v>472</v>
      </c>
      <c r="N52" s="64">
        <v>422</v>
      </c>
      <c r="O52" s="65">
        <v>442</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155</v>
      </c>
      <c r="L53" s="69">
        <v>96</v>
      </c>
      <c r="M53" s="69">
        <v>185</v>
      </c>
      <c r="N53" s="69">
        <v>165</v>
      </c>
      <c r="O53" s="70">
        <v>154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Rlwd1cNvmztcR9L42knObDlTNMCHrXAO9h/blC95Z+38T7QCbh6wzPQWrIW6poIhI3jq2tm0XfSZ4RUF/WhjQ==" saltValue="6uM60AHfTr+zqIuJzkndC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13" zoomScaleSheetLayoutView="100" workbookViewId="0">
      <selection activeCell="O39" sqref="O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548</v>
      </c>
      <c r="J40" s="79" t="s">
        <v>549</v>
      </c>
      <c r="K40" s="79" t="s">
        <v>550</v>
      </c>
      <c r="L40" s="79" t="s">
        <v>551</v>
      </c>
      <c r="M40" s="80" t="s">
        <v>552</v>
      </c>
    </row>
    <row r="41" spans="2:13" ht="27.75" customHeight="1">
      <c r="B41" s="1216" t="s">
        <v>23</v>
      </c>
      <c r="C41" s="1217"/>
      <c r="D41" s="81"/>
      <c r="E41" s="1218" t="s">
        <v>24</v>
      </c>
      <c r="F41" s="1218"/>
      <c r="G41" s="1218"/>
      <c r="H41" s="1219"/>
      <c r="I41" s="82">
        <v>4939</v>
      </c>
      <c r="J41" s="83">
        <v>5596</v>
      </c>
      <c r="K41" s="83">
        <v>5480</v>
      </c>
      <c r="L41" s="83">
        <v>6478</v>
      </c>
      <c r="M41" s="84">
        <v>6380</v>
      </c>
    </row>
    <row r="42" spans="2:13" ht="27.75" customHeight="1">
      <c r="B42" s="1206"/>
      <c r="C42" s="1207"/>
      <c r="D42" s="85"/>
      <c r="E42" s="1210" t="s">
        <v>25</v>
      </c>
      <c r="F42" s="1210"/>
      <c r="G42" s="1210"/>
      <c r="H42" s="1211"/>
      <c r="I42" s="86">
        <v>181</v>
      </c>
      <c r="J42" s="87">
        <v>160</v>
      </c>
      <c r="K42" s="87">
        <v>139</v>
      </c>
      <c r="L42" s="87">
        <v>111</v>
      </c>
      <c r="M42" s="88">
        <v>94</v>
      </c>
    </row>
    <row r="43" spans="2:13" ht="27.75" customHeight="1">
      <c r="B43" s="1206"/>
      <c r="C43" s="1207"/>
      <c r="D43" s="85"/>
      <c r="E43" s="1210" t="s">
        <v>26</v>
      </c>
      <c r="F43" s="1210"/>
      <c r="G43" s="1210"/>
      <c r="H43" s="1211"/>
      <c r="I43" s="86">
        <v>1430</v>
      </c>
      <c r="J43" s="87">
        <v>1365</v>
      </c>
      <c r="K43" s="87">
        <v>1339</v>
      </c>
      <c r="L43" s="87">
        <v>1303</v>
      </c>
      <c r="M43" s="88">
        <v>1300</v>
      </c>
    </row>
    <row r="44" spans="2:13" ht="27.75" customHeight="1">
      <c r="B44" s="1206"/>
      <c r="C44" s="1207"/>
      <c r="D44" s="85"/>
      <c r="E44" s="1210" t="s">
        <v>27</v>
      </c>
      <c r="F44" s="1210"/>
      <c r="G44" s="1210"/>
      <c r="H44" s="1211"/>
      <c r="I44" s="86">
        <v>5</v>
      </c>
      <c r="J44" s="87">
        <v>2</v>
      </c>
      <c r="K44" s="87">
        <v>1</v>
      </c>
      <c r="L44" s="87" t="s">
        <v>505</v>
      </c>
      <c r="M44" s="88" t="s">
        <v>505</v>
      </c>
    </row>
    <row r="45" spans="2:13" ht="27.75" customHeight="1">
      <c r="B45" s="1206"/>
      <c r="C45" s="1207"/>
      <c r="D45" s="85"/>
      <c r="E45" s="1210" t="s">
        <v>28</v>
      </c>
      <c r="F45" s="1210"/>
      <c r="G45" s="1210"/>
      <c r="H45" s="1211"/>
      <c r="I45" s="86">
        <v>713</v>
      </c>
      <c r="J45" s="87">
        <v>671</v>
      </c>
      <c r="K45" s="87">
        <v>758</v>
      </c>
      <c r="L45" s="87">
        <v>807</v>
      </c>
      <c r="M45" s="88">
        <v>796</v>
      </c>
    </row>
    <row r="46" spans="2:13" ht="27.75" customHeight="1">
      <c r="B46" s="1206"/>
      <c r="C46" s="1207"/>
      <c r="D46" s="89"/>
      <c r="E46" s="1210" t="s">
        <v>29</v>
      </c>
      <c r="F46" s="1210"/>
      <c r="G46" s="1210"/>
      <c r="H46" s="1211"/>
      <c r="I46" s="86" t="s">
        <v>505</v>
      </c>
      <c r="J46" s="87" t="s">
        <v>505</v>
      </c>
      <c r="K46" s="87" t="s">
        <v>505</v>
      </c>
      <c r="L46" s="87">
        <v>18</v>
      </c>
      <c r="M46" s="88">
        <v>18</v>
      </c>
    </row>
    <row r="47" spans="2:13" ht="27.75" customHeight="1">
      <c r="B47" s="1206"/>
      <c r="C47" s="1207"/>
      <c r="D47" s="90"/>
      <c r="E47" s="1220" t="s">
        <v>30</v>
      </c>
      <c r="F47" s="1221"/>
      <c r="G47" s="1221"/>
      <c r="H47" s="1222"/>
      <c r="I47" s="86" t="s">
        <v>505</v>
      </c>
      <c r="J47" s="87" t="s">
        <v>505</v>
      </c>
      <c r="K47" s="87" t="s">
        <v>505</v>
      </c>
      <c r="L47" s="87" t="s">
        <v>505</v>
      </c>
      <c r="M47" s="88" t="s">
        <v>505</v>
      </c>
    </row>
    <row r="48" spans="2:13" ht="27.75" customHeight="1">
      <c r="B48" s="1206"/>
      <c r="C48" s="1207"/>
      <c r="D48" s="85"/>
      <c r="E48" s="1210" t="s">
        <v>31</v>
      </c>
      <c r="F48" s="1210"/>
      <c r="G48" s="1210"/>
      <c r="H48" s="1211"/>
      <c r="I48" s="86" t="s">
        <v>505</v>
      </c>
      <c r="J48" s="87" t="s">
        <v>505</v>
      </c>
      <c r="K48" s="87" t="s">
        <v>505</v>
      </c>
      <c r="L48" s="87" t="s">
        <v>505</v>
      </c>
      <c r="M48" s="88" t="s">
        <v>505</v>
      </c>
    </row>
    <row r="49" spans="2:13" ht="27.75" customHeight="1">
      <c r="B49" s="1208"/>
      <c r="C49" s="1209"/>
      <c r="D49" s="85"/>
      <c r="E49" s="1210" t="s">
        <v>32</v>
      </c>
      <c r="F49" s="1210"/>
      <c r="G49" s="1210"/>
      <c r="H49" s="1211"/>
      <c r="I49" s="86" t="s">
        <v>505</v>
      </c>
      <c r="J49" s="87" t="s">
        <v>505</v>
      </c>
      <c r="K49" s="87" t="s">
        <v>505</v>
      </c>
      <c r="L49" s="87" t="s">
        <v>505</v>
      </c>
      <c r="M49" s="88" t="s">
        <v>505</v>
      </c>
    </row>
    <row r="50" spans="2:13" ht="27.75" customHeight="1">
      <c r="B50" s="1204" t="s">
        <v>33</v>
      </c>
      <c r="C50" s="1205"/>
      <c r="D50" s="91"/>
      <c r="E50" s="1210" t="s">
        <v>34</v>
      </c>
      <c r="F50" s="1210"/>
      <c r="G50" s="1210"/>
      <c r="H50" s="1211"/>
      <c r="I50" s="86">
        <v>2021</v>
      </c>
      <c r="J50" s="87">
        <v>2074</v>
      </c>
      <c r="K50" s="87">
        <v>2171</v>
      </c>
      <c r="L50" s="87">
        <v>2268</v>
      </c>
      <c r="M50" s="88">
        <v>2067</v>
      </c>
    </row>
    <row r="51" spans="2:13" ht="27.75" customHeight="1">
      <c r="B51" s="1206"/>
      <c r="C51" s="1207"/>
      <c r="D51" s="85"/>
      <c r="E51" s="1210" t="s">
        <v>35</v>
      </c>
      <c r="F51" s="1210"/>
      <c r="G51" s="1210"/>
      <c r="H51" s="1211"/>
      <c r="I51" s="86">
        <v>1157</v>
      </c>
      <c r="J51" s="87">
        <v>1194</v>
      </c>
      <c r="K51" s="87">
        <v>1218</v>
      </c>
      <c r="L51" s="87">
        <v>1206</v>
      </c>
      <c r="M51" s="88">
        <v>1173</v>
      </c>
    </row>
    <row r="52" spans="2:13" ht="27.75" customHeight="1">
      <c r="B52" s="1208"/>
      <c r="C52" s="1209"/>
      <c r="D52" s="85"/>
      <c r="E52" s="1210" t="s">
        <v>36</v>
      </c>
      <c r="F52" s="1210"/>
      <c r="G52" s="1210"/>
      <c r="H52" s="1211"/>
      <c r="I52" s="86">
        <v>4192</v>
      </c>
      <c r="J52" s="87">
        <v>4156</v>
      </c>
      <c r="K52" s="87">
        <v>3999</v>
      </c>
      <c r="L52" s="87">
        <v>4549</v>
      </c>
      <c r="M52" s="88">
        <v>4385</v>
      </c>
    </row>
    <row r="53" spans="2:13" ht="27.75" customHeight="1" thickBot="1">
      <c r="B53" s="1212" t="s">
        <v>37</v>
      </c>
      <c r="C53" s="1213"/>
      <c r="D53" s="92"/>
      <c r="E53" s="1214" t="s">
        <v>38</v>
      </c>
      <c r="F53" s="1214"/>
      <c r="G53" s="1214"/>
      <c r="H53" s="1215"/>
      <c r="I53" s="93">
        <v>-102</v>
      </c>
      <c r="J53" s="94">
        <v>369</v>
      </c>
      <c r="K53" s="94">
        <v>328</v>
      </c>
      <c r="L53" s="94">
        <v>694</v>
      </c>
      <c r="M53" s="95">
        <v>962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avELlOlCTNEqh7Z3tcus6uiTT4aS5/EXIMVp2ne+D/+ghMehj3jgJ8C551Nd90lagExQKIkTKpQxdLMOpSAJA==" saltValue="8RQiY5ipq8QdN0pOR60J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31" zoomScale="70" zoomScaleNormal="70" zoomScaleSheetLayoutView="100" workbookViewId="0">
      <selection activeCell="G60" sqref="G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550</v>
      </c>
      <c r="G54" s="104" t="s">
        <v>551</v>
      </c>
      <c r="H54" s="105" t="s">
        <v>552</v>
      </c>
    </row>
    <row r="55" spans="2:8" ht="52.5" customHeight="1">
      <c r="B55" s="106"/>
      <c r="C55" s="1231" t="s">
        <v>41</v>
      </c>
      <c r="D55" s="1231"/>
      <c r="E55" s="1232"/>
      <c r="F55" s="107">
        <v>1330</v>
      </c>
      <c r="G55" s="107">
        <v>1322</v>
      </c>
      <c r="H55" s="108">
        <v>724</v>
      </c>
    </row>
    <row r="56" spans="2:8" ht="52.5" customHeight="1">
      <c r="B56" s="109"/>
      <c r="C56" s="1233" t="s">
        <v>42</v>
      </c>
      <c r="D56" s="1233"/>
      <c r="E56" s="1234"/>
      <c r="F56" s="110">
        <v>392</v>
      </c>
      <c r="G56" s="110">
        <v>472</v>
      </c>
      <c r="H56" s="111">
        <v>527</v>
      </c>
    </row>
    <row r="57" spans="2:8" ht="53.25" customHeight="1">
      <c r="B57" s="109"/>
      <c r="C57" s="1235" t="s">
        <v>43</v>
      </c>
      <c r="D57" s="1235"/>
      <c r="E57" s="1236"/>
      <c r="F57" s="112">
        <v>406</v>
      </c>
      <c r="G57" s="112">
        <v>422</v>
      </c>
      <c r="H57" s="113">
        <v>756</v>
      </c>
    </row>
    <row r="58" spans="2:8" ht="45.75" customHeight="1">
      <c r="B58" s="114"/>
      <c r="C58" s="1223" t="s">
        <v>574</v>
      </c>
      <c r="D58" s="1224"/>
      <c r="E58" s="1225"/>
      <c r="F58" s="115">
        <v>0</v>
      </c>
      <c r="G58" s="115">
        <v>0</v>
      </c>
      <c r="H58" s="116">
        <v>300</v>
      </c>
    </row>
    <row r="59" spans="2:8" ht="45.75" customHeight="1">
      <c r="B59" s="114"/>
      <c r="C59" s="1223" t="s">
        <v>575</v>
      </c>
      <c r="D59" s="1224"/>
      <c r="E59" s="1225"/>
      <c r="F59" s="115">
        <v>173</v>
      </c>
      <c r="G59" s="115">
        <v>167</v>
      </c>
      <c r="H59" s="116">
        <v>172</v>
      </c>
    </row>
    <row r="60" spans="2:8" ht="45.75" customHeight="1">
      <c r="B60" s="114"/>
      <c r="C60" s="1223" t="s">
        <v>576</v>
      </c>
      <c r="D60" s="1224"/>
      <c r="E60" s="1225"/>
      <c r="F60" s="115">
        <v>113</v>
      </c>
      <c r="G60" s="115">
        <v>164</v>
      </c>
      <c r="H60" s="116">
        <v>167</v>
      </c>
    </row>
    <row r="61" spans="2:8" ht="45.75" customHeight="1">
      <c r="B61" s="114"/>
      <c r="C61" s="1223" t="s">
        <v>577</v>
      </c>
      <c r="D61" s="1224"/>
      <c r="E61" s="1225"/>
      <c r="F61" s="115">
        <v>50</v>
      </c>
      <c r="G61" s="115">
        <v>50</v>
      </c>
      <c r="H61" s="116">
        <v>50</v>
      </c>
    </row>
    <row r="62" spans="2:8" ht="45.75" customHeight="1" thickBot="1">
      <c r="B62" s="117"/>
      <c r="C62" s="1226" t="s">
        <v>578</v>
      </c>
      <c r="D62" s="1227"/>
      <c r="E62" s="1228"/>
      <c r="F62" s="118">
        <v>3</v>
      </c>
      <c r="G62" s="118">
        <v>5</v>
      </c>
      <c r="H62" s="119">
        <v>37</v>
      </c>
    </row>
    <row r="63" spans="2:8" ht="52.5" customHeight="1" thickBot="1">
      <c r="B63" s="120"/>
      <c r="C63" s="1229" t="s">
        <v>44</v>
      </c>
      <c r="D63" s="1229"/>
      <c r="E63" s="1230"/>
      <c r="F63" s="121">
        <v>2128</v>
      </c>
      <c r="G63" s="121">
        <v>2217</v>
      </c>
      <c r="H63" s="122">
        <v>2007</v>
      </c>
    </row>
    <row r="64" spans="2:8" ht="15" customHeight="1"/>
    <row r="65" ht="0" hidden="1" customHeight="1"/>
    <row r="66" ht="0" hidden="1" customHeight="1"/>
  </sheetData>
  <sheetProtection algorithmName="SHA-512" hashValue="Tg9LaSoQ9LUd6nxpurG0mfzhT7iG57nULMOFGQe5q1WgGi+4u37yrs4yw2aNUAboByMkmc35B2LLNzIgGRydnQ==" saltValue="4taOdjV/GIN95/2dWRXZ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545</v>
      </c>
      <c r="G2" s="136"/>
      <c r="H2" s="137"/>
    </row>
    <row r="3" spans="1:8">
      <c r="A3" s="133" t="s">
        <v>538</v>
      </c>
      <c r="B3" s="138"/>
      <c r="C3" s="139"/>
      <c r="D3" s="140">
        <v>233274</v>
      </c>
      <c r="E3" s="141"/>
      <c r="F3" s="142">
        <v>238802</v>
      </c>
      <c r="G3" s="143"/>
      <c r="H3" s="144"/>
    </row>
    <row r="4" spans="1:8">
      <c r="A4" s="145"/>
      <c r="B4" s="146"/>
      <c r="C4" s="147"/>
      <c r="D4" s="148">
        <v>105372</v>
      </c>
      <c r="E4" s="149"/>
      <c r="F4" s="150">
        <v>128562</v>
      </c>
      <c r="G4" s="151"/>
      <c r="H4" s="152"/>
    </row>
    <row r="5" spans="1:8">
      <c r="A5" s="133" t="s">
        <v>540</v>
      </c>
      <c r="B5" s="138"/>
      <c r="C5" s="139"/>
      <c r="D5" s="140">
        <v>463672</v>
      </c>
      <c r="E5" s="141"/>
      <c r="F5" s="142">
        <v>288550</v>
      </c>
      <c r="G5" s="143"/>
      <c r="H5" s="144"/>
    </row>
    <row r="6" spans="1:8">
      <c r="A6" s="145"/>
      <c r="B6" s="146"/>
      <c r="C6" s="147"/>
      <c r="D6" s="148">
        <v>233191</v>
      </c>
      <c r="E6" s="149"/>
      <c r="F6" s="150">
        <v>141525</v>
      </c>
      <c r="G6" s="151"/>
      <c r="H6" s="152"/>
    </row>
    <row r="7" spans="1:8">
      <c r="A7" s="133" t="s">
        <v>541</v>
      </c>
      <c r="B7" s="138"/>
      <c r="C7" s="139"/>
      <c r="D7" s="140">
        <v>183171</v>
      </c>
      <c r="E7" s="141"/>
      <c r="F7" s="142">
        <v>287914</v>
      </c>
      <c r="G7" s="143"/>
      <c r="H7" s="144"/>
    </row>
    <row r="8" spans="1:8">
      <c r="A8" s="145"/>
      <c r="B8" s="146"/>
      <c r="C8" s="147"/>
      <c r="D8" s="148">
        <v>74181</v>
      </c>
      <c r="E8" s="149"/>
      <c r="F8" s="150">
        <v>146531</v>
      </c>
      <c r="G8" s="151"/>
      <c r="H8" s="152"/>
    </row>
    <row r="9" spans="1:8">
      <c r="A9" s="133" t="s">
        <v>542</v>
      </c>
      <c r="B9" s="138"/>
      <c r="C9" s="139"/>
      <c r="D9" s="140">
        <v>519523</v>
      </c>
      <c r="E9" s="141"/>
      <c r="F9" s="142">
        <v>310300</v>
      </c>
      <c r="G9" s="143"/>
      <c r="H9" s="144"/>
    </row>
    <row r="10" spans="1:8">
      <c r="A10" s="145"/>
      <c r="B10" s="146"/>
      <c r="C10" s="147"/>
      <c r="D10" s="148">
        <v>164195</v>
      </c>
      <c r="E10" s="149"/>
      <c r="F10" s="150">
        <v>157576</v>
      </c>
      <c r="G10" s="151"/>
      <c r="H10" s="152"/>
    </row>
    <row r="11" spans="1:8">
      <c r="A11" s="133" t="s">
        <v>543</v>
      </c>
      <c r="B11" s="138"/>
      <c r="C11" s="139"/>
      <c r="D11" s="140">
        <v>205072</v>
      </c>
      <c r="E11" s="141"/>
      <c r="F11" s="142">
        <v>317319</v>
      </c>
      <c r="G11" s="143"/>
      <c r="H11" s="144"/>
    </row>
    <row r="12" spans="1:8">
      <c r="A12" s="145"/>
      <c r="B12" s="146"/>
      <c r="C12" s="153"/>
      <c r="D12" s="148">
        <v>136578</v>
      </c>
      <c r="E12" s="149"/>
      <c r="F12" s="150">
        <v>164214</v>
      </c>
      <c r="G12" s="151"/>
      <c r="H12" s="152"/>
    </row>
    <row r="13" spans="1:8">
      <c r="A13" s="133"/>
      <c r="B13" s="138"/>
      <c r="C13" s="154"/>
      <c r="D13" s="155">
        <v>320942</v>
      </c>
      <c r="E13" s="156"/>
      <c r="F13" s="157">
        <v>288577</v>
      </c>
      <c r="G13" s="158"/>
      <c r="H13" s="144"/>
    </row>
    <row r="14" spans="1:8">
      <c r="A14" s="145"/>
      <c r="B14" s="146"/>
      <c r="C14" s="147"/>
      <c r="D14" s="148">
        <v>142703</v>
      </c>
      <c r="E14" s="149"/>
      <c r="F14" s="150">
        <v>147682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10.37</v>
      </c>
      <c r="C19" s="159">
        <f>ROUND(VALUE(SUBSTITUTE(実質収支比率等に係る経年分析!G$48,"▲","-")),2)</f>
        <v>7.21</v>
      </c>
      <c r="D19" s="159">
        <f>ROUND(VALUE(SUBSTITUTE(実質収支比率等に係る経年分析!H$48,"▲","-")),2)</f>
        <v>7.3</v>
      </c>
      <c r="E19" s="159">
        <f>ROUND(VALUE(SUBSTITUTE(実質収支比率等に係る経年分析!I$48,"▲","-")),2)</f>
        <v>7.45</v>
      </c>
      <c r="F19" s="159">
        <f>ROUND(VALUE(SUBSTITUTE(実質収支比率等に係る経年分析!J$48,"▲","-")),2)</f>
        <v>9.35</v>
      </c>
    </row>
    <row r="20" spans="1:11">
      <c r="A20" s="159" t="s">
        <v>48</v>
      </c>
      <c r="B20" s="159">
        <f>ROUND(VALUE(SUBSTITUTE(実質収支比率等に係る経年分析!F$47,"▲","-")),2)</f>
        <v>43.8</v>
      </c>
      <c r="C20" s="159">
        <f>ROUND(VALUE(SUBSTITUTE(実質収支比率等に係る経年分析!G$47,"▲","-")),2)</f>
        <v>48.19</v>
      </c>
      <c r="D20" s="159">
        <f>ROUND(VALUE(SUBSTITUTE(実質収支比率等に係る経年分析!H$47,"▲","-")),2)</f>
        <v>50.92</v>
      </c>
      <c r="E20" s="159">
        <f>ROUND(VALUE(SUBSTITUTE(実質収支比率等に係る経年分析!I$47,"▲","-")),2)</f>
        <v>53.49</v>
      </c>
      <c r="F20" s="159">
        <f>ROUND(VALUE(SUBSTITUTE(実質収支比率等に係る経年分析!J$47,"▲","-")),2)</f>
        <v>30.49</v>
      </c>
    </row>
    <row r="21" spans="1:11">
      <c r="A21" s="159" t="s">
        <v>49</v>
      </c>
      <c r="B21" s="159">
        <f>IF(ISNUMBER(VALUE(SUBSTITUTE(実質収支比率等に係る経年分析!F$49,"▲","-"))),ROUND(VALUE(SUBSTITUTE(実質収支比率等に係る経年分析!F$49,"▲","-")),2),NA())</f>
        <v>7.14</v>
      </c>
      <c r="C21" s="159">
        <f>IF(ISNUMBER(VALUE(SUBSTITUTE(実質収支比率等に係る経年分析!G$49,"▲","-"))),ROUND(VALUE(SUBSTITUTE(実質収支比率等に係る経年分析!G$49,"▲","-")),2),NA())</f>
        <v>0.45</v>
      </c>
      <c r="D21" s="159">
        <f>IF(ISNUMBER(VALUE(SUBSTITUTE(実質収支比率等に係る経年分析!H$49,"▲","-"))),ROUND(VALUE(SUBSTITUTE(実質収支比率等に係る経年分析!H$49,"▲","-")),2),NA())</f>
        <v>3.78</v>
      </c>
      <c r="E21" s="159">
        <f>IF(ISNUMBER(VALUE(SUBSTITUTE(実質収支比率等に係る経年分析!I$49,"▲","-"))),ROUND(VALUE(SUBSTITUTE(実質収支比率等に係る経年分析!I$49,"▲","-")),2),NA())</f>
        <v>-0.56000000000000005</v>
      </c>
      <c r="F21" s="159">
        <f>IF(ISNUMBER(VALUE(SUBSTITUTE(実質収支比率等に係る経年分析!J$49,"▲","-"))),ROUND(VALUE(SUBSTITUTE(実質収支比率等に係る経年分析!J$49,"▲","-")),2),NA())</f>
        <v>-23.6</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12.68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15.28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12.35</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老人保健施設事業特別会計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c r="A34" s="160" t="str">
        <f>IF(連結実質赤字比率に係る赤字・黒字の構成分析!C$36="",NA(),連結実質赤字比率に係る赤字・黒字の構成分析!C$36)</f>
        <v>国民健康保険診療所事業特別会計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0.08</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0.09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10.37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7.21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7.45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9.34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405</v>
      </c>
      <c r="E42" s="161"/>
      <c r="F42" s="161"/>
      <c r="G42" s="161">
        <f>'実質公債費比率（分子）の構造'!L$52</f>
        <v>499</v>
      </c>
      <c r="H42" s="161"/>
      <c r="I42" s="161"/>
      <c r="J42" s="161">
        <f>'実質公債費比率（分子）の構造'!M$52</f>
        <v>472</v>
      </c>
      <c r="K42" s="161"/>
      <c r="L42" s="161"/>
      <c r="M42" s="161">
        <f>'実質公債費比率（分子）の構造'!N$52</f>
        <v>422</v>
      </c>
      <c r="N42" s="161"/>
      <c r="O42" s="161"/>
      <c r="P42" s="161">
        <f>'実質公債費比率（分子）の構造'!O$52</f>
        <v>442</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19</v>
      </c>
      <c r="C44" s="161"/>
      <c r="D44" s="161"/>
      <c r="E44" s="161">
        <f>'実質公債費比率（分子）の構造'!L$50</f>
        <v>21</v>
      </c>
      <c r="F44" s="161"/>
      <c r="G44" s="161"/>
      <c r="H44" s="161">
        <f>'実質公債費比率（分子）の構造'!M$50</f>
        <v>21</v>
      </c>
      <c r="I44" s="161"/>
      <c r="J44" s="161"/>
      <c r="K44" s="161">
        <f>'実質公債費比率（分子）の構造'!N$50</f>
        <v>18</v>
      </c>
      <c r="L44" s="161"/>
      <c r="M44" s="161"/>
      <c r="N44" s="161">
        <f>'実質公債費比率（分子）の構造'!O$50</f>
        <v>18</v>
      </c>
      <c r="O44" s="161"/>
      <c r="P44" s="161"/>
    </row>
    <row r="45" spans="1:16">
      <c r="A45" s="161" t="s">
        <v>59</v>
      </c>
      <c r="B45" s="161">
        <f>'実質公債費比率（分子）の構造'!K$49</f>
        <v>5</v>
      </c>
      <c r="C45" s="161"/>
      <c r="D45" s="161"/>
      <c r="E45" s="161">
        <f>'実質公債費比率（分子）の構造'!L$49</f>
        <v>2</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103</v>
      </c>
      <c r="C46" s="161"/>
      <c r="D46" s="161"/>
      <c r="E46" s="161">
        <f>'実質公債費比率（分子）の構造'!L$48</f>
        <v>110</v>
      </c>
      <c r="F46" s="161"/>
      <c r="G46" s="161"/>
      <c r="H46" s="161">
        <f>'実質公債費比率（分子）の構造'!M$48</f>
        <v>116</v>
      </c>
      <c r="I46" s="161"/>
      <c r="J46" s="161"/>
      <c r="K46" s="161">
        <f>'実質公債費比率（分子）の構造'!N$48</f>
        <v>114</v>
      </c>
      <c r="L46" s="161"/>
      <c r="M46" s="161"/>
      <c r="N46" s="161">
        <f>'実質公債費比率（分子）の構造'!O$48</f>
        <v>117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433</v>
      </c>
      <c r="C49" s="161"/>
      <c r="D49" s="161"/>
      <c r="E49" s="161">
        <f>'実質公債費比率（分子）の構造'!L$45</f>
        <v>462</v>
      </c>
      <c r="F49" s="161"/>
      <c r="G49" s="161"/>
      <c r="H49" s="161">
        <f>'実質公債費比率（分子）の構造'!M$45</f>
        <v>520</v>
      </c>
      <c r="I49" s="161"/>
      <c r="J49" s="161"/>
      <c r="K49" s="161">
        <f>'実質公債費比率（分子）の構造'!N$45</f>
        <v>455</v>
      </c>
      <c r="L49" s="161"/>
      <c r="M49" s="161"/>
      <c r="N49" s="161">
        <f>'実質公債費比率（分子）の構造'!O$45</f>
        <v>461</v>
      </c>
      <c r="O49" s="161"/>
      <c r="P49" s="161"/>
    </row>
    <row r="50" spans="1:16">
      <c r="A50" s="161" t="s">
        <v>64</v>
      </c>
      <c r="B50" s="161" t="e">
        <f>NA()</f>
        <v>#N/A</v>
      </c>
      <c r="C50" s="161">
        <f>IF(ISNUMBER('実質公債費比率（分子）の構造'!K$53),'実質公債費比率（分子）の構造'!K$53,NA())</f>
        <v>155</v>
      </c>
      <c r="D50" s="161" t="e">
        <f>NA()</f>
        <v>#N/A</v>
      </c>
      <c r="E50" s="161" t="e">
        <f>NA()</f>
        <v>#N/A</v>
      </c>
      <c r="F50" s="161">
        <f>IF(ISNUMBER('実質公債費比率（分子）の構造'!L$53),'実質公債費比率（分子）の構造'!L$53,NA())</f>
        <v>96</v>
      </c>
      <c r="G50" s="161" t="e">
        <f>NA()</f>
        <v>#N/A</v>
      </c>
      <c r="H50" s="161" t="e">
        <f>NA()</f>
        <v>#N/A</v>
      </c>
      <c r="I50" s="161">
        <f>IF(ISNUMBER('実質公債費比率（分子）の構造'!M$53),'実質公債費比率（分子）の構造'!M$53,NA())</f>
        <v>185</v>
      </c>
      <c r="J50" s="161" t="e">
        <f>NA()</f>
        <v>#N/A</v>
      </c>
      <c r="K50" s="161" t="e">
        <f>NA()</f>
        <v>#N/A</v>
      </c>
      <c r="L50" s="161">
        <f>IF(ISNUMBER('実質公債費比率（分子）の構造'!N$53),'実質公債費比率（分子）の構造'!N$53,NA())</f>
        <v>165</v>
      </c>
      <c r="M50" s="161" t="e">
        <f>NA()</f>
        <v>#N/A</v>
      </c>
      <c r="N50" s="161" t="e">
        <f>NA()</f>
        <v>#N/A</v>
      </c>
      <c r="O50" s="161">
        <f>IF(ISNUMBER('実質公債費比率（分子）の構造'!O$53),'実質公債費比率（分子）の構造'!O$53,NA())</f>
        <v>154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4192</v>
      </c>
      <c r="E56" s="160"/>
      <c r="F56" s="160"/>
      <c r="G56" s="160">
        <f>'将来負担比率（分子）の構造'!J$52</f>
        <v>4156</v>
      </c>
      <c r="H56" s="160"/>
      <c r="I56" s="160"/>
      <c r="J56" s="160">
        <f>'将来負担比率（分子）の構造'!K$52</f>
        <v>3999</v>
      </c>
      <c r="K56" s="160"/>
      <c r="L56" s="160"/>
      <c r="M56" s="160">
        <f>'将来負担比率（分子）の構造'!L$52</f>
        <v>4549</v>
      </c>
      <c r="N56" s="160"/>
      <c r="O56" s="160"/>
      <c r="P56" s="160">
        <f>'将来負担比率（分子）の構造'!M$52</f>
        <v>4385</v>
      </c>
    </row>
    <row r="57" spans="1:16">
      <c r="A57" s="160" t="s">
        <v>35</v>
      </c>
      <c r="B57" s="160"/>
      <c r="C57" s="160"/>
      <c r="D57" s="160">
        <f>'将来負担比率（分子）の構造'!I$51</f>
        <v>1157</v>
      </c>
      <c r="E57" s="160"/>
      <c r="F57" s="160"/>
      <c r="G57" s="160">
        <f>'将来負担比率（分子）の構造'!J$51</f>
        <v>1194</v>
      </c>
      <c r="H57" s="160"/>
      <c r="I57" s="160"/>
      <c r="J57" s="160">
        <f>'将来負担比率（分子）の構造'!K$51</f>
        <v>1218</v>
      </c>
      <c r="K57" s="160"/>
      <c r="L57" s="160"/>
      <c r="M57" s="160">
        <f>'将来負担比率（分子）の構造'!L$51</f>
        <v>1206</v>
      </c>
      <c r="N57" s="160"/>
      <c r="O57" s="160"/>
      <c r="P57" s="160">
        <f>'将来負担比率（分子）の構造'!M$51</f>
        <v>1173</v>
      </c>
    </row>
    <row r="58" spans="1:16">
      <c r="A58" s="160" t="s">
        <v>34</v>
      </c>
      <c r="B58" s="160"/>
      <c r="C58" s="160"/>
      <c r="D58" s="160">
        <f>'将来負担比率（分子）の構造'!I$50</f>
        <v>2021</v>
      </c>
      <c r="E58" s="160"/>
      <c r="F58" s="160"/>
      <c r="G58" s="160">
        <f>'将来負担比率（分子）の構造'!J$50</f>
        <v>2074</v>
      </c>
      <c r="H58" s="160"/>
      <c r="I58" s="160"/>
      <c r="J58" s="160">
        <f>'将来負担比率（分子）の構造'!K$50</f>
        <v>2171</v>
      </c>
      <c r="K58" s="160"/>
      <c r="L58" s="160"/>
      <c r="M58" s="160">
        <f>'将来負担比率（分子）の構造'!L$50</f>
        <v>2268</v>
      </c>
      <c r="N58" s="160"/>
      <c r="O58" s="160"/>
      <c r="P58" s="160">
        <f>'将来負担比率（分子）の構造'!M$50</f>
        <v>2067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18</v>
      </c>
      <c r="L61" s="160"/>
      <c r="M61" s="160"/>
      <c r="N61" s="160">
        <f>'将来負担比率（分子）の構造'!M$46</f>
        <v>18</v>
      </c>
      <c r="O61" s="160"/>
      <c r="P61" s="160"/>
    </row>
    <row r="62" spans="1:16">
      <c r="A62" s="160" t="s">
        <v>28</v>
      </c>
      <c r="B62" s="160">
        <f>'将来負担比率（分子）の構造'!I$45</f>
        <v>713</v>
      </c>
      <c r="C62" s="160"/>
      <c r="D62" s="160"/>
      <c r="E62" s="160">
        <f>'将来負担比率（分子）の構造'!J$45</f>
        <v>671</v>
      </c>
      <c r="F62" s="160"/>
      <c r="G62" s="160"/>
      <c r="H62" s="160">
        <f>'将来負担比率（分子）の構造'!K$45</f>
        <v>758</v>
      </c>
      <c r="I62" s="160"/>
      <c r="J62" s="160"/>
      <c r="K62" s="160">
        <f>'将来負担比率（分子）の構造'!L$45</f>
        <v>807</v>
      </c>
      <c r="L62" s="160"/>
      <c r="M62" s="160"/>
      <c r="N62" s="160">
        <f>'将来負担比率（分子）の構造'!M$45</f>
        <v>796</v>
      </c>
      <c r="O62" s="160"/>
      <c r="P62" s="160"/>
    </row>
    <row r="63" spans="1:16">
      <c r="A63" s="160" t="s">
        <v>27</v>
      </c>
      <c r="B63" s="160">
        <f>'将来負担比率（分子）の構造'!I$44</f>
        <v>5</v>
      </c>
      <c r="C63" s="160"/>
      <c r="D63" s="160"/>
      <c r="E63" s="160">
        <f>'将来負担比率（分子）の構造'!J$44</f>
        <v>2</v>
      </c>
      <c r="F63" s="160"/>
      <c r="G63" s="160"/>
      <c r="H63" s="160">
        <f>'将来負担比率（分子）の構造'!K$44</f>
        <v>1</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1430</v>
      </c>
      <c r="C64" s="160"/>
      <c r="D64" s="160"/>
      <c r="E64" s="160">
        <f>'将来負担比率（分子）の構造'!J$43</f>
        <v>1365</v>
      </c>
      <c r="F64" s="160"/>
      <c r="G64" s="160"/>
      <c r="H64" s="160">
        <f>'将来負担比率（分子）の構造'!K$43</f>
        <v>1339</v>
      </c>
      <c r="I64" s="160"/>
      <c r="J64" s="160"/>
      <c r="K64" s="160">
        <f>'将来負担比率（分子）の構造'!L$43</f>
        <v>1303</v>
      </c>
      <c r="L64" s="160"/>
      <c r="M64" s="160"/>
      <c r="N64" s="160">
        <f>'将来負担比率（分子）の構造'!M$43</f>
        <v>1300</v>
      </c>
      <c r="O64" s="160"/>
      <c r="P64" s="160"/>
    </row>
    <row r="65" spans="1:16">
      <c r="A65" s="160" t="s">
        <v>25</v>
      </c>
      <c r="B65" s="160">
        <f>'将来負担比率（分子）の構造'!I$42</f>
        <v>181</v>
      </c>
      <c r="C65" s="160"/>
      <c r="D65" s="160"/>
      <c r="E65" s="160">
        <f>'将来負担比率（分子）の構造'!J$42</f>
        <v>160</v>
      </c>
      <c r="F65" s="160"/>
      <c r="G65" s="160"/>
      <c r="H65" s="160">
        <f>'将来負担比率（分子）の構造'!K$42</f>
        <v>139</v>
      </c>
      <c r="I65" s="160"/>
      <c r="J65" s="160"/>
      <c r="K65" s="160">
        <f>'将来負担比率（分子）の構造'!L$42</f>
        <v>111</v>
      </c>
      <c r="L65" s="160"/>
      <c r="M65" s="160"/>
      <c r="N65" s="160">
        <f>'将来負担比率（分子）の構造'!M$42</f>
        <v>94</v>
      </c>
      <c r="O65" s="160"/>
      <c r="P65" s="160"/>
    </row>
    <row r="66" spans="1:16">
      <c r="A66" s="160" t="s">
        <v>24</v>
      </c>
      <c r="B66" s="160">
        <f>'将来負担比率（分子）の構造'!I$41</f>
        <v>4939</v>
      </c>
      <c r="C66" s="160"/>
      <c r="D66" s="160"/>
      <c r="E66" s="160">
        <f>'将来負担比率（分子）の構造'!J$41</f>
        <v>5596</v>
      </c>
      <c r="F66" s="160"/>
      <c r="G66" s="160"/>
      <c r="H66" s="160">
        <f>'将来負担比率（分子）の構造'!K$41</f>
        <v>5480</v>
      </c>
      <c r="I66" s="160"/>
      <c r="J66" s="160"/>
      <c r="K66" s="160">
        <f>'将来負担比率（分子）の構造'!L$41</f>
        <v>6478</v>
      </c>
      <c r="L66" s="160"/>
      <c r="M66" s="160"/>
      <c r="N66" s="160">
        <f>'将来負担比率（分子）の構造'!M$41</f>
        <v>6380</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369</v>
      </c>
      <c r="G67" s="160" t="e">
        <f>NA()</f>
        <v>#N/A</v>
      </c>
      <c r="H67" s="160" t="e">
        <f>NA()</f>
        <v>#N/A</v>
      </c>
      <c r="I67" s="160">
        <f>IF(ISNUMBER('将来負担比率（分子）の構造'!K$53), IF('将来負担比率（分子）の構造'!K$53 &lt; 0, 0, '将来負担比率（分子）の構造'!K$53), NA())</f>
        <v>328</v>
      </c>
      <c r="J67" s="160" t="e">
        <f>NA()</f>
        <v>#N/A</v>
      </c>
      <c r="K67" s="160" t="e">
        <f>NA()</f>
        <v>#N/A</v>
      </c>
      <c r="L67" s="160">
        <f>IF(ISNUMBER('将来負担比率（分子）の構造'!L$53), IF('将来負担比率（分子）の構造'!L$53 &lt; 0, 0, '将来負担比率（分子）の構造'!L$53), NA())</f>
        <v>694</v>
      </c>
      <c r="M67" s="160" t="e">
        <f>NA()</f>
        <v>#N/A</v>
      </c>
      <c r="N67" s="160" t="e">
        <f>NA()</f>
        <v>#N/A</v>
      </c>
      <c r="O67" s="160">
        <f>IF(ISNUMBER('将来負担比率（分子）の構造'!M$53), IF('将来負担比率（分子）の構造'!M$53 &lt; 0, 0, '将来負担比率（分子）の構造'!M$53), NA())</f>
        <v>962</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1330</v>
      </c>
      <c r="C72" s="164">
        <f>基金残高に係る経年分析!G55</f>
        <v>1322</v>
      </c>
      <c r="D72" s="164">
        <f>基金残高に係る経年分析!H55</f>
        <v>724</v>
      </c>
    </row>
    <row r="73" spans="1:16">
      <c r="A73" s="163" t="s">
        <v>71</v>
      </c>
      <c r="B73" s="164">
        <f>基金残高に係る経年分析!F56</f>
        <v>392</v>
      </c>
      <c r="C73" s="164">
        <f>基金残高に係る経年分析!G56</f>
        <v>472</v>
      </c>
      <c r="D73" s="164">
        <f>基金残高に係る経年分析!H56</f>
        <v>527</v>
      </c>
    </row>
    <row r="74" spans="1:16">
      <c r="A74" s="163" t="s">
        <v>72</v>
      </c>
      <c r="B74" s="164">
        <f>基金残高に係る経年分析!F57</f>
        <v>406</v>
      </c>
      <c r="C74" s="164">
        <f>基金残高に係る経年分析!G57</f>
        <v>422</v>
      </c>
      <c r="D74" s="164">
        <f>基金残高に係る経年分析!H57</f>
        <v>756</v>
      </c>
    </row>
  </sheetData>
  <sheetProtection algorithmName="SHA-512" hashValue="IuMtMnnHuaBcb7zIKiIEG0mznapOXpbCNFgDMJ6K3uXRvEpt53dTy+Kd3q+LOVVQkupTqZ8R54105th0V9HeqQ==" saltValue="M6mnPZS/I/Lbb3e0R1U+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3"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219</v>
      </c>
      <c r="C5" s="703"/>
      <c r="D5" s="703"/>
      <c r="E5" s="703"/>
      <c r="F5" s="703"/>
      <c r="G5" s="703"/>
      <c r="H5" s="703"/>
      <c r="I5" s="703"/>
      <c r="J5" s="703"/>
      <c r="K5" s="703"/>
      <c r="L5" s="703"/>
      <c r="M5" s="703"/>
      <c r="N5" s="703"/>
      <c r="O5" s="703"/>
      <c r="P5" s="703"/>
      <c r="Q5" s="704"/>
      <c r="R5" s="668">
        <v>255240</v>
      </c>
      <c r="S5" s="669"/>
      <c r="T5" s="669"/>
      <c r="U5" s="669"/>
      <c r="V5" s="669"/>
      <c r="W5" s="669"/>
      <c r="X5" s="669"/>
      <c r="Y5" s="715"/>
      <c r="Z5" s="733">
        <v>5.3</v>
      </c>
      <c r="AA5" s="733"/>
      <c r="AB5" s="733"/>
      <c r="AC5" s="733"/>
      <c r="AD5" s="734">
        <v>255240</v>
      </c>
      <c r="AE5" s="734"/>
      <c r="AF5" s="734"/>
      <c r="AG5" s="734"/>
      <c r="AH5" s="734"/>
      <c r="AI5" s="734"/>
      <c r="AJ5" s="734"/>
      <c r="AK5" s="734"/>
      <c r="AL5" s="716">
        <v>11.1</v>
      </c>
      <c r="AM5" s="685"/>
      <c r="AN5" s="685"/>
      <c r="AO5" s="717"/>
      <c r="AP5" s="702" t="s">
        <v>220</v>
      </c>
      <c r="AQ5" s="703"/>
      <c r="AR5" s="703"/>
      <c r="AS5" s="703"/>
      <c r="AT5" s="703"/>
      <c r="AU5" s="703"/>
      <c r="AV5" s="703"/>
      <c r="AW5" s="703"/>
      <c r="AX5" s="703"/>
      <c r="AY5" s="703"/>
      <c r="AZ5" s="703"/>
      <c r="BA5" s="703"/>
      <c r="BB5" s="703"/>
      <c r="BC5" s="703"/>
      <c r="BD5" s="703"/>
      <c r="BE5" s="703"/>
      <c r="BF5" s="704"/>
      <c r="BG5" s="616">
        <v>255240</v>
      </c>
      <c r="BH5" s="617"/>
      <c r="BI5" s="617"/>
      <c r="BJ5" s="617"/>
      <c r="BK5" s="617"/>
      <c r="BL5" s="617"/>
      <c r="BM5" s="617"/>
      <c r="BN5" s="618"/>
      <c r="BO5" s="665">
        <v>100</v>
      </c>
      <c r="BP5" s="665"/>
      <c r="BQ5" s="665"/>
      <c r="BR5" s="665"/>
      <c r="BS5" s="666">
        <v>2792</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221</v>
      </c>
      <c r="CS5" s="721"/>
      <c r="CT5" s="721"/>
      <c r="CU5" s="721"/>
      <c r="CV5" s="721"/>
      <c r="CW5" s="721"/>
      <c r="CX5" s="721"/>
      <c r="CY5" s="722"/>
      <c r="CZ5" s="720" t="s">
        <v>213</v>
      </c>
      <c r="DA5" s="721"/>
      <c r="DB5" s="721"/>
      <c r="DC5" s="722"/>
      <c r="DD5" s="720" t="s">
        <v>222</v>
      </c>
      <c r="DE5" s="721"/>
      <c r="DF5" s="721"/>
      <c r="DG5" s="721"/>
      <c r="DH5" s="721"/>
      <c r="DI5" s="721"/>
      <c r="DJ5" s="721"/>
      <c r="DK5" s="721"/>
      <c r="DL5" s="721"/>
      <c r="DM5" s="721"/>
      <c r="DN5" s="721"/>
      <c r="DO5" s="721"/>
      <c r="DP5" s="722"/>
      <c r="DQ5" s="720" t="s">
        <v>223</v>
      </c>
      <c r="DR5" s="721"/>
      <c r="DS5" s="721"/>
      <c r="DT5" s="721"/>
      <c r="DU5" s="721"/>
      <c r="DV5" s="721"/>
      <c r="DW5" s="721"/>
      <c r="DX5" s="721"/>
      <c r="DY5" s="721"/>
      <c r="DZ5" s="721"/>
      <c r="EA5" s="721"/>
      <c r="EB5" s="721"/>
      <c r="EC5" s="722"/>
    </row>
    <row r="6" spans="2:143" ht="11.25" customHeight="1">
      <c r="B6" s="613" t="s">
        <v>224</v>
      </c>
      <c r="C6" s="614"/>
      <c r="D6" s="614"/>
      <c r="E6" s="614"/>
      <c r="F6" s="614"/>
      <c r="G6" s="614"/>
      <c r="H6" s="614"/>
      <c r="I6" s="614"/>
      <c r="J6" s="614"/>
      <c r="K6" s="614"/>
      <c r="L6" s="614"/>
      <c r="M6" s="614"/>
      <c r="N6" s="614"/>
      <c r="O6" s="614"/>
      <c r="P6" s="614"/>
      <c r="Q6" s="615"/>
      <c r="R6" s="616">
        <v>58933</v>
      </c>
      <c r="S6" s="617"/>
      <c r="T6" s="617"/>
      <c r="U6" s="617"/>
      <c r="V6" s="617"/>
      <c r="W6" s="617"/>
      <c r="X6" s="617"/>
      <c r="Y6" s="618"/>
      <c r="Z6" s="665">
        <v>1.2</v>
      </c>
      <c r="AA6" s="665"/>
      <c r="AB6" s="665"/>
      <c r="AC6" s="665"/>
      <c r="AD6" s="666">
        <v>58933</v>
      </c>
      <c r="AE6" s="666"/>
      <c r="AF6" s="666"/>
      <c r="AG6" s="666"/>
      <c r="AH6" s="666"/>
      <c r="AI6" s="666"/>
      <c r="AJ6" s="666"/>
      <c r="AK6" s="666"/>
      <c r="AL6" s="619">
        <v>2.6</v>
      </c>
      <c r="AM6" s="620"/>
      <c r="AN6" s="620"/>
      <c r="AO6" s="667"/>
      <c r="AP6" s="613" t="s">
        <v>225</v>
      </c>
      <c r="AQ6" s="614"/>
      <c r="AR6" s="614"/>
      <c r="AS6" s="614"/>
      <c r="AT6" s="614"/>
      <c r="AU6" s="614"/>
      <c r="AV6" s="614"/>
      <c r="AW6" s="614"/>
      <c r="AX6" s="614"/>
      <c r="AY6" s="614"/>
      <c r="AZ6" s="614"/>
      <c r="BA6" s="614"/>
      <c r="BB6" s="614"/>
      <c r="BC6" s="614"/>
      <c r="BD6" s="614"/>
      <c r="BE6" s="614"/>
      <c r="BF6" s="615"/>
      <c r="BG6" s="616">
        <v>255240</v>
      </c>
      <c r="BH6" s="617"/>
      <c r="BI6" s="617"/>
      <c r="BJ6" s="617"/>
      <c r="BK6" s="617"/>
      <c r="BL6" s="617"/>
      <c r="BM6" s="617"/>
      <c r="BN6" s="618"/>
      <c r="BO6" s="665">
        <v>100</v>
      </c>
      <c r="BP6" s="665"/>
      <c r="BQ6" s="665"/>
      <c r="BR6" s="665"/>
      <c r="BS6" s="666">
        <v>2792</v>
      </c>
      <c r="BT6" s="666"/>
      <c r="BU6" s="666"/>
      <c r="BV6" s="666"/>
      <c r="BW6" s="666"/>
      <c r="BX6" s="666"/>
      <c r="BY6" s="666"/>
      <c r="BZ6" s="666"/>
      <c r="CA6" s="666"/>
      <c r="CB6" s="707"/>
      <c r="CD6" s="674" t="s">
        <v>226</v>
      </c>
      <c r="CE6" s="675"/>
      <c r="CF6" s="675"/>
      <c r="CG6" s="675"/>
      <c r="CH6" s="675"/>
      <c r="CI6" s="675"/>
      <c r="CJ6" s="675"/>
      <c r="CK6" s="675"/>
      <c r="CL6" s="675"/>
      <c r="CM6" s="675"/>
      <c r="CN6" s="675"/>
      <c r="CO6" s="675"/>
      <c r="CP6" s="675"/>
      <c r="CQ6" s="676"/>
      <c r="CR6" s="616">
        <v>50981</v>
      </c>
      <c r="CS6" s="617"/>
      <c r="CT6" s="617"/>
      <c r="CU6" s="617"/>
      <c r="CV6" s="617"/>
      <c r="CW6" s="617"/>
      <c r="CX6" s="617"/>
      <c r="CY6" s="618"/>
      <c r="CZ6" s="716">
        <v>1.1000000000000001</v>
      </c>
      <c r="DA6" s="685"/>
      <c r="DB6" s="685"/>
      <c r="DC6" s="719"/>
      <c r="DD6" s="622" t="s">
        <v>122</v>
      </c>
      <c r="DE6" s="617"/>
      <c r="DF6" s="617"/>
      <c r="DG6" s="617"/>
      <c r="DH6" s="617"/>
      <c r="DI6" s="617"/>
      <c r="DJ6" s="617"/>
      <c r="DK6" s="617"/>
      <c r="DL6" s="617"/>
      <c r="DM6" s="617"/>
      <c r="DN6" s="617"/>
      <c r="DO6" s="617"/>
      <c r="DP6" s="618"/>
      <c r="DQ6" s="622">
        <v>50980</v>
      </c>
      <c r="DR6" s="617"/>
      <c r="DS6" s="617"/>
      <c r="DT6" s="617"/>
      <c r="DU6" s="617"/>
      <c r="DV6" s="617"/>
      <c r="DW6" s="617"/>
      <c r="DX6" s="617"/>
      <c r="DY6" s="617"/>
      <c r="DZ6" s="617"/>
      <c r="EA6" s="617"/>
      <c r="EB6" s="617"/>
      <c r="EC6" s="646"/>
    </row>
    <row r="7" spans="2:143" ht="11.25" customHeight="1">
      <c r="B7" s="613" t="s">
        <v>227</v>
      </c>
      <c r="C7" s="614"/>
      <c r="D7" s="614"/>
      <c r="E7" s="614"/>
      <c r="F7" s="614"/>
      <c r="G7" s="614"/>
      <c r="H7" s="614"/>
      <c r="I7" s="614"/>
      <c r="J7" s="614"/>
      <c r="K7" s="614"/>
      <c r="L7" s="614"/>
      <c r="M7" s="614"/>
      <c r="N7" s="614"/>
      <c r="O7" s="614"/>
      <c r="P7" s="614"/>
      <c r="Q7" s="615"/>
      <c r="R7" s="616">
        <v>459</v>
      </c>
      <c r="S7" s="617"/>
      <c r="T7" s="617"/>
      <c r="U7" s="617"/>
      <c r="V7" s="617"/>
      <c r="W7" s="617"/>
      <c r="X7" s="617"/>
      <c r="Y7" s="618"/>
      <c r="Z7" s="665">
        <v>0</v>
      </c>
      <c r="AA7" s="665"/>
      <c r="AB7" s="665"/>
      <c r="AC7" s="665"/>
      <c r="AD7" s="666">
        <v>459</v>
      </c>
      <c r="AE7" s="666"/>
      <c r="AF7" s="666"/>
      <c r="AG7" s="666"/>
      <c r="AH7" s="666"/>
      <c r="AI7" s="666"/>
      <c r="AJ7" s="666"/>
      <c r="AK7" s="666"/>
      <c r="AL7" s="619">
        <v>0</v>
      </c>
      <c r="AM7" s="620"/>
      <c r="AN7" s="620"/>
      <c r="AO7" s="667"/>
      <c r="AP7" s="613" t="s">
        <v>228</v>
      </c>
      <c r="AQ7" s="614"/>
      <c r="AR7" s="614"/>
      <c r="AS7" s="614"/>
      <c r="AT7" s="614"/>
      <c r="AU7" s="614"/>
      <c r="AV7" s="614"/>
      <c r="AW7" s="614"/>
      <c r="AX7" s="614"/>
      <c r="AY7" s="614"/>
      <c r="AZ7" s="614"/>
      <c r="BA7" s="614"/>
      <c r="BB7" s="614"/>
      <c r="BC7" s="614"/>
      <c r="BD7" s="614"/>
      <c r="BE7" s="614"/>
      <c r="BF7" s="615"/>
      <c r="BG7" s="616">
        <v>119944</v>
      </c>
      <c r="BH7" s="617"/>
      <c r="BI7" s="617"/>
      <c r="BJ7" s="617"/>
      <c r="BK7" s="617"/>
      <c r="BL7" s="617"/>
      <c r="BM7" s="617"/>
      <c r="BN7" s="618"/>
      <c r="BO7" s="665">
        <v>47</v>
      </c>
      <c r="BP7" s="665"/>
      <c r="BQ7" s="665"/>
      <c r="BR7" s="665"/>
      <c r="BS7" s="666">
        <v>2792</v>
      </c>
      <c r="BT7" s="666"/>
      <c r="BU7" s="666"/>
      <c r="BV7" s="666"/>
      <c r="BW7" s="666"/>
      <c r="BX7" s="666"/>
      <c r="BY7" s="666"/>
      <c r="BZ7" s="666"/>
      <c r="CA7" s="666"/>
      <c r="CB7" s="707"/>
      <c r="CD7" s="647" t="s">
        <v>229</v>
      </c>
      <c r="CE7" s="644"/>
      <c r="CF7" s="644"/>
      <c r="CG7" s="644"/>
      <c r="CH7" s="644"/>
      <c r="CI7" s="644"/>
      <c r="CJ7" s="644"/>
      <c r="CK7" s="644"/>
      <c r="CL7" s="644"/>
      <c r="CM7" s="644"/>
      <c r="CN7" s="644"/>
      <c r="CO7" s="644"/>
      <c r="CP7" s="644"/>
      <c r="CQ7" s="645"/>
      <c r="CR7" s="616">
        <v>1201507</v>
      </c>
      <c r="CS7" s="617"/>
      <c r="CT7" s="617"/>
      <c r="CU7" s="617"/>
      <c r="CV7" s="617"/>
      <c r="CW7" s="617"/>
      <c r="CX7" s="617"/>
      <c r="CY7" s="618"/>
      <c r="CZ7" s="665">
        <v>26.3</v>
      </c>
      <c r="DA7" s="665"/>
      <c r="DB7" s="665"/>
      <c r="DC7" s="665"/>
      <c r="DD7" s="622">
        <v>177196</v>
      </c>
      <c r="DE7" s="617"/>
      <c r="DF7" s="617"/>
      <c r="DG7" s="617"/>
      <c r="DH7" s="617"/>
      <c r="DI7" s="617"/>
      <c r="DJ7" s="617"/>
      <c r="DK7" s="617"/>
      <c r="DL7" s="617"/>
      <c r="DM7" s="617"/>
      <c r="DN7" s="617"/>
      <c r="DO7" s="617"/>
      <c r="DP7" s="618"/>
      <c r="DQ7" s="622">
        <v>925162</v>
      </c>
      <c r="DR7" s="617"/>
      <c r="DS7" s="617"/>
      <c r="DT7" s="617"/>
      <c r="DU7" s="617"/>
      <c r="DV7" s="617"/>
      <c r="DW7" s="617"/>
      <c r="DX7" s="617"/>
      <c r="DY7" s="617"/>
      <c r="DZ7" s="617"/>
      <c r="EA7" s="617"/>
      <c r="EB7" s="617"/>
      <c r="EC7" s="646"/>
    </row>
    <row r="8" spans="2:143" ht="11.25" customHeight="1">
      <c r="B8" s="613" t="s">
        <v>230</v>
      </c>
      <c r="C8" s="614"/>
      <c r="D8" s="614"/>
      <c r="E8" s="614"/>
      <c r="F8" s="614"/>
      <c r="G8" s="614"/>
      <c r="H8" s="614"/>
      <c r="I8" s="614"/>
      <c r="J8" s="614"/>
      <c r="K8" s="614"/>
      <c r="L8" s="614"/>
      <c r="M8" s="614"/>
      <c r="N8" s="614"/>
      <c r="O8" s="614"/>
      <c r="P8" s="614"/>
      <c r="Q8" s="615"/>
      <c r="R8" s="616">
        <v>650</v>
      </c>
      <c r="S8" s="617"/>
      <c r="T8" s="617"/>
      <c r="U8" s="617"/>
      <c r="V8" s="617"/>
      <c r="W8" s="617"/>
      <c r="X8" s="617"/>
      <c r="Y8" s="618"/>
      <c r="Z8" s="665">
        <v>0</v>
      </c>
      <c r="AA8" s="665"/>
      <c r="AB8" s="665"/>
      <c r="AC8" s="665"/>
      <c r="AD8" s="666">
        <v>650</v>
      </c>
      <c r="AE8" s="666"/>
      <c r="AF8" s="666"/>
      <c r="AG8" s="666"/>
      <c r="AH8" s="666"/>
      <c r="AI8" s="666"/>
      <c r="AJ8" s="666"/>
      <c r="AK8" s="666"/>
      <c r="AL8" s="619">
        <v>0</v>
      </c>
      <c r="AM8" s="620"/>
      <c r="AN8" s="620"/>
      <c r="AO8" s="667"/>
      <c r="AP8" s="613" t="s">
        <v>231</v>
      </c>
      <c r="AQ8" s="614"/>
      <c r="AR8" s="614"/>
      <c r="AS8" s="614"/>
      <c r="AT8" s="614"/>
      <c r="AU8" s="614"/>
      <c r="AV8" s="614"/>
      <c r="AW8" s="614"/>
      <c r="AX8" s="614"/>
      <c r="AY8" s="614"/>
      <c r="AZ8" s="614"/>
      <c r="BA8" s="614"/>
      <c r="BB8" s="614"/>
      <c r="BC8" s="614"/>
      <c r="BD8" s="614"/>
      <c r="BE8" s="614"/>
      <c r="BF8" s="615"/>
      <c r="BG8" s="616">
        <v>4232</v>
      </c>
      <c r="BH8" s="617"/>
      <c r="BI8" s="617"/>
      <c r="BJ8" s="617"/>
      <c r="BK8" s="617"/>
      <c r="BL8" s="617"/>
      <c r="BM8" s="617"/>
      <c r="BN8" s="618"/>
      <c r="BO8" s="665">
        <v>1.7</v>
      </c>
      <c r="BP8" s="665"/>
      <c r="BQ8" s="665"/>
      <c r="BR8" s="665"/>
      <c r="BS8" s="622" t="s">
        <v>122</v>
      </c>
      <c r="BT8" s="617"/>
      <c r="BU8" s="617"/>
      <c r="BV8" s="617"/>
      <c r="BW8" s="617"/>
      <c r="BX8" s="617"/>
      <c r="BY8" s="617"/>
      <c r="BZ8" s="617"/>
      <c r="CA8" s="617"/>
      <c r="CB8" s="646"/>
      <c r="CD8" s="647" t="s">
        <v>232</v>
      </c>
      <c r="CE8" s="644"/>
      <c r="CF8" s="644"/>
      <c r="CG8" s="644"/>
      <c r="CH8" s="644"/>
      <c r="CI8" s="644"/>
      <c r="CJ8" s="644"/>
      <c r="CK8" s="644"/>
      <c r="CL8" s="644"/>
      <c r="CM8" s="644"/>
      <c r="CN8" s="644"/>
      <c r="CO8" s="644"/>
      <c r="CP8" s="644"/>
      <c r="CQ8" s="645"/>
      <c r="CR8" s="616">
        <v>715314</v>
      </c>
      <c r="CS8" s="617"/>
      <c r="CT8" s="617"/>
      <c r="CU8" s="617"/>
      <c r="CV8" s="617"/>
      <c r="CW8" s="617"/>
      <c r="CX8" s="617"/>
      <c r="CY8" s="618"/>
      <c r="CZ8" s="665">
        <v>15.7</v>
      </c>
      <c r="DA8" s="665"/>
      <c r="DB8" s="665"/>
      <c r="DC8" s="665"/>
      <c r="DD8" s="622">
        <v>4082</v>
      </c>
      <c r="DE8" s="617"/>
      <c r="DF8" s="617"/>
      <c r="DG8" s="617"/>
      <c r="DH8" s="617"/>
      <c r="DI8" s="617"/>
      <c r="DJ8" s="617"/>
      <c r="DK8" s="617"/>
      <c r="DL8" s="617"/>
      <c r="DM8" s="617"/>
      <c r="DN8" s="617"/>
      <c r="DO8" s="617"/>
      <c r="DP8" s="618"/>
      <c r="DQ8" s="622">
        <v>392914</v>
      </c>
      <c r="DR8" s="617"/>
      <c r="DS8" s="617"/>
      <c r="DT8" s="617"/>
      <c r="DU8" s="617"/>
      <c r="DV8" s="617"/>
      <c r="DW8" s="617"/>
      <c r="DX8" s="617"/>
      <c r="DY8" s="617"/>
      <c r="DZ8" s="617"/>
      <c r="EA8" s="617"/>
      <c r="EB8" s="617"/>
      <c r="EC8" s="646"/>
    </row>
    <row r="9" spans="2:143" ht="11.25" customHeight="1">
      <c r="B9" s="613" t="s">
        <v>233</v>
      </c>
      <c r="C9" s="614"/>
      <c r="D9" s="614"/>
      <c r="E9" s="614"/>
      <c r="F9" s="614"/>
      <c r="G9" s="614"/>
      <c r="H9" s="614"/>
      <c r="I9" s="614"/>
      <c r="J9" s="614"/>
      <c r="K9" s="614"/>
      <c r="L9" s="614"/>
      <c r="M9" s="614"/>
      <c r="N9" s="614"/>
      <c r="O9" s="614"/>
      <c r="P9" s="614"/>
      <c r="Q9" s="615"/>
      <c r="R9" s="616">
        <v>656</v>
      </c>
      <c r="S9" s="617"/>
      <c r="T9" s="617"/>
      <c r="U9" s="617"/>
      <c r="V9" s="617"/>
      <c r="W9" s="617"/>
      <c r="X9" s="617"/>
      <c r="Y9" s="618"/>
      <c r="Z9" s="665">
        <v>0</v>
      </c>
      <c r="AA9" s="665"/>
      <c r="AB9" s="665"/>
      <c r="AC9" s="665"/>
      <c r="AD9" s="666">
        <v>656</v>
      </c>
      <c r="AE9" s="666"/>
      <c r="AF9" s="666"/>
      <c r="AG9" s="666"/>
      <c r="AH9" s="666"/>
      <c r="AI9" s="666"/>
      <c r="AJ9" s="666"/>
      <c r="AK9" s="666"/>
      <c r="AL9" s="619">
        <v>0</v>
      </c>
      <c r="AM9" s="620"/>
      <c r="AN9" s="620"/>
      <c r="AO9" s="667"/>
      <c r="AP9" s="613" t="s">
        <v>234</v>
      </c>
      <c r="AQ9" s="614"/>
      <c r="AR9" s="614"/>
      <c r="AS9" s="614"/>
      <c r="AT9" s="614"/>
      <c r="AU9" s="614"/>
      <c r="AV9" s="614"/>
      <c r="AW9" s="614"/>
      <c r="AX9" s="614"/>
      <c r="AY9" s="614"/>
      <c r="AZ9" s="614"/>
      <c r="BA9" s="614"/>
      <c r="BB9" s="614"/>
      <c r="BC9" s="614"/>
      <c r="BD9" s="614"/>
      <c r="BE9" s="614"/>
      <c r="BF9" s="615"/>
      <c r="BG9" s="616">
        <v>92876</v>
      </c>
      <c r="BH9" s="617"/>
      <c r="BI9" s="617"/>
      <c r="BJ9" s="617"/>
      <c r="BK9" s="617"/>
      <c r="BL9" s="617"/>
      <c r="BM9" s="617"/>
      <c r="BN9" s="618"/>
      <c r="BO9" s="665">
        <v>36.4</v>
      </c>
      <c r="BP9" s="665"/>
      <c r="BQ9" s="665"/>
      <c r="BR9" s="665"/>
      <c r="BS9" s="622" t="s">
        <v>122</v>
      </c>
      <c r="BT9" s="617"/>
      <c r="BU9" s="617"/>
      <c r="BV9" s="617"/>
      <c r="BW9" s="617"/>
      <c r="BX9" s="617"/>
      <c r="BY9" s="617"/>
      <c r="BZ9" s="617"/>
      <c r="CA9" s="617"/>
      <c r="CB9" s="646"/>
      <c r="CD9" s="647" t="s">
        <v>235</v>
      </c>
      <c r="CE9" s="644"/>
      <c r="CF9" s="644"/>
      <c r="CG9" s="644"/>
      <c r="CH9" s="644"/>
      <c r="CI9" s="644"/>
      <c r="CJ9" s="644"/>
      <c r="CK9" s="644"/>
      <c r="CL9" s="644"/>
      <c r="CM9" s="644"/>
      <c r="CN9" s="644"/>
      <c r="CO9" s="644"/>
      <c r="CP9" s="644"/>
      <c r="CQ9" s="645"/>
      <c r="CR9" s="616">
        <v>521363</v>
      </c>
      <c r="CS9" s="617"/>
      <c r="CT9" s="617"/>
      <c r="CU9" s="617"/>
      <c r="CV9" s="617"/>
      <c r="CW9" s="617"/>
      <c r="CX9" s="617"/>
      <c r="CY9" s="618"/>
      <c r="CZ9" s="665">
        <v>11.4</v>
      </c>
      <c r="DA9" s="665"/>
      <c r="DB9" s="665"/>
      <c r="DC9" s="665"/>
      <c r="DD9" s="622">
        <v>1438</v>
      </c>
      <c r="DE9" s="617"/>
      <c r="DF9" s="617"/>
      <c r="DG9" s="617"/>
      <c r="DH9" s="617"/>
      <c r="DI9" s="617"/>
      <c r="DJ9" s="617"/>
      <c r="DK9" s="617"/>
      <c r="DL9" s="617"/>
      <c r="DM9" s="617"/>
      <c r="DN9" s="617"/>
      <c r="DO9" s="617"/>
      <c r="DP9" s="618"/>
      <c r="DQ9" s="622">
        <v>517631</v>
      </c>
      <c r="DR9" s="617"/>
      <c r="DS9" s="617"/>
      <c r="DT9" s="617"/>
      <c r="DU9" s="617"/>
      <c r="DV9" s="617"/>
      <c r="DW9" s="617"/>
      <c r="DX9" s="617"/>
      <c r="DY9" s="617"/>
      <c r="DZ9" s="617"/>
      <c r="EA9" s="617"/>
      <c r="EB9" s="617"/>
      <c r="EC9" s="646"/>
    </row>
    <row r="10" spans="2:143" ht="11.25" customHeight="1">
      <c r="B10" s="613" t="s">
        <v>236</v>
      </c>
      <c r="C10" s="614"/>
      <c r="D10" s="614"/>
      <c r="E10" s="614"/>
      <c r="F10" s="614"/>
      <c r="G10" s="614"/>
      <c r="H10" s="614"/>
      <c r="I10" s="614"/>
      <c r="J10" s="614"/>
      <c r="K10" s="614"/>
      <c r="L10" s="614"/>
      <c r="M10" s="614"/>
      <c r="N10" s="614"/>
      <c r="O10" s="614"/>
      <c r="P10" s="614"/>
      <c r="Q10" s="615"/>
      <c r="R10" s="616" t="s">
        <v>122</v>
      </c>
      <c r="S10" s="617"/>
      <c r="T10" s="617"/>
      <c r="U10" s="617"/>
      <c r="V10" s="617"/>
      <c r="W10" s="617"/>
      <c r="X10" s="617"/>
      <c r="Y10" s="618"/>
      <c r="Z10" s="665" t="s">
        <v>122</v>
      </c>
      <c r="AA10" s="665"/>
      <c r="AB10" s="665"/>
      <c r="AC10" s="665"/>
      <c r="AD10" s="666" t="s">
        <v>122</v>
      </c>
      <c r="AE10" s="666"/>
      <c r="AF10" s="666"/>
      <c r="AG10" s="666"/>
      <c r="AH10" s="666"/>
      <c r="AI10" s="666"/>
      <c r="AJ10" s="666"/>
      <c r="AK10" s="666"/>
      <c r="AL10" s="619" t="s">
        <v>122</v>
      </c>
      <c r="AM10" s="620"/>
      <c r="AN10" s="620"/>
      <c r="AO10" s="667"/>
      <c r="AP10" s="613" t="s">
        <v>237</v>
      </c>
      <c r="AQ10" s="614"/>
      <c r="AR10" s="614"/>
      <c r="AS10" s="614"/>
      <c r="AT10" s="614"/>
      <c r="AU10" s="614"/>
      <c r="AV10" s="614"/>
      <c r="AW10" s="614"/>
      <c r="AX10" s="614"/>
      <c r="AY10" s="614"/>
      <c r="AZ10" s="614"/>
      <c r="BA10" s="614"/>
      <c r="BB10" s="614"/>
      <c r="BC10" s="614"/>
      <c r="BD10" s="614"/>
      <c r="BE10" s="614"/>
      <c r="BF10" s="615"/>
      <c r="BG10" s="616">
        <v>8286</v>
      </c>
      <c r="BH10" s="617"/>
      <c r="BI10" s="617"/>
      <c r="BJ10" s="617"/>
      <c r="BK10" s="617"/>
      <c r="BL10" s="617"/>
      <c r="BM10" s="617"/>
      <c r="BN10" s="618"/>
      <c r="BO10" s="665">
        <v>3.2</v>
      </c>
      <c r="BP10" s="665"/>
      <c r="BQ10" s="665"/>
      <c r="BR10" s="665"/>
      <c r="BS10" s="622" t="s">
        <v>122</v>
      </c>
      <c r="BT10" s="617"/>
      <c r="BU10" s="617"/>
      <c r="BV10" s="617"/>
      <c r="BW10" s="617"/>
      <c r="BX10" s="617"/>
      <c r="BY10" s="617"/>
      <c r="BZ10" s="617"/>
      <c r="CA10" s="617"/>
      <c r="CB10" s="646"/>
      <c r="CD10" s="647" t="s">
        <v>238</v>
      </c>
      <c r="CE10" s="644"/>
      <c r="CF10" s="644"/>
      <c r="CG10" s="644"/>
      <c r="CH10" s="644"/>
      <c r="CI10" s="644"/>
      <c r="CJ10" s="644"/>
      <c r="CK10" s="644"/>
      <c r="CL10" s="644"/>
      <c r="CM10" s="644"/>
      <c r="CN10" s="644"/>
      <c r="CO10" s="644"/>
      <c r="CP10" s="644"/>
      <c r="CQ10" s="645"/>
      <c r="CR10" s="616">
        <v>7005</v>
      </c>
      <c r="CS10" s="617"/>
      <c r="CT10" s="617"/>
      <c r="CU10" s="617"/>
      <c r="CV10" s="617"/>
      <c r="CW10" s="617"/>
      <c r="CX10" s="617"/>
      <c r="CY10" s="618"/>
      <c r="CZ10" s="665">
        <v>0.2</v>
      </c>
      <c r="DA10" s="665"/>
      <c r="DB10" s="665"/>
      <c r="DC10" s="665"/>
      <c r="DD10" s="622" t="s">
        <v>122</v>
      </c>
      <c r="DE10" s="617"/>
      <c r="DF10" s="617"/>
      <c r="DG10" s="617"/>
      <c r="DH10" s="617"/>
      <c r="DI10" s="617"/>
      <c r="DJ10" s="617"/>
      <c r="DK10" s="617"/>
      <c r="DL10" s="617"/>
      <c r="DM10" s="617"/>
      <c r="DN10" s="617"/>
      <c r="DO10" s="617"/>
      <c r="DP10" s="618"/>
      <c r="DQ10" s="622">
        <v>2005</v>
      </c>
      <c r="DR10" s="617"/>
      <c r="DS10" s="617"/>
      <c r="DT10" s="617"/>
      <c r="DU10" s="617"/>
      <c r="DV10" s="617"/>
      <c r="DW10" s="617"/>
      <c r="DX10" s="617"/>
      <c r="DY10" s="617"/>
      <c r="DZ10" s="617"/>
      <c r="EA10" s="617"/>
      <c r="EB10" s="617"/>
      <c r="EC10" s="646"/>
    </row>
    <row r="11" spans="2:143" ht="11.25" customHeight="1">
      <c r="B11" s="613" t="s">
        <v>239</v>
      </c>
      <c r="C11" s="614"/>
      <c r="D11" s="614"/>
      <c r="E11" s="614"/>
      <c r="F11" s="614"/>
      <c r="G11" s="614"/>
      <c r="H11" s="614"/>
      <c r="I11" s="614"/>
      <c r="J11" s="614"/>
      <c r="K11" s="614"/>
      <c r="L11" s="614"/>
      <c r="M11" s="614"/>
      <c r="N11" s="614"/>
      <c r="O11" s="614"/>
      <c r="P11" s="614"/>
      <c r="Q11" s="615"/>
      <c r="R11" s="616" t="s">
        <v>122</v>
      </c>
      <c r="S11" s="617"/>
      <c r="T11" s="617"/>
      <c r="U11" s="617"/>
      <c r="V11" s="617"/>
      <c r="W11" s="617"/>
      <c r="X11" s="617"/>
      <c r="Y11" s="618"/>
      <c r="Z11" s="665" t="s">
        <v>122</v>
      </c>
      <c r="AA11" s="665"/>
      <c r="AB11" s="665"/>
      <c r="AC11" s="665"/>
      <c r="AD11" s="666" t="s">
        <v>122</v>
      </c>
      <c r="AE11" s="666"/>
      <c r="AF11" s="666"/>
      <c r="AG11" s="666"/>
      <c r="AH11" s="666"/>
      <c r="AI11" s="666"/>
      <c r="AJ11" s="666"/>
      <c r="AK11" s="666"/>
      <c r="AL11" s="619" t="s">
        <v>122</v>
      </c>
      <c r="AM11" s="620"/>
      <c r="AN11" s="620"/>
      <c r="AO11" s="667"/>
      <c r="AP11" s="613" t="s">
        <v>240</v>
      </c>
      <c r="AQ11" s="614"/>
      <c r="AR11" s="614"/>
      <c r="AS11" s="614"/>
      <c r="AT11" s="614"/>
      <c r="AU11" s="614"/>
      <c r="AV11" s="614"/>
      <c r="AW11" s="614"/>
      <c r="AX11" s="614"/>
      <c r="AY11" s="614"/>
      <c r="AZ11" s="614"/>
      <c r="BA11" s="614"/>
      <c r="BB11" s="614"/>
      <c r="BC11" s="614"/>
      <c r="BD11" s="614"/>
      <c r="BE11" s="614"/>
      <c r="BF11" s="615"/>
      <c r="BG11" s="616">
        <v>14550</v>
      </c>
      <c r="BH11" s="617"/>
      <c r="BI11" s="617"/>
      <c r="BJ11" s="617"/>
      <c r="BK11" s="617"/>
      <c r="BL11" s="617"/>
      <c r="BM11" s="617"/>
      <c r="BN11" s="618"/>
      <c r="BO11" s="665">
        <v>5.7</v>
      </c>
      <c r="BP11" s="665"/>
      <c r="BQ11" s="665"/>
      <c r="BR11" s="665"/>
      <c r="BS11" s="622">
        <v>2792</v>
      </c>
      <c r="BT11" s="617"/>
      <c r="BU11" s="617"/>
      <c r="BV11" s="617"/>
      <c r="BW11" s="617"/>
      <c r="BX11" s="617"/>
      <c r="BY11" s="617"/>
      <c r="BZ11" s="617"/>
      <c r="CA11" s="617"/>
      <c r="CB11" s="646"/>
      <c r="CD11" s="647" t="s">
        <v>241</v>
      </c>
      <c r="CE11" s="644"/>
      <c r="CF11" s="644"/>
      <c r="CG11" s="644"/>
      <c r="CH11" s="644"/>
      <c r="CI11" s="644"/>
      <c r="CJ11" s="644"/>
      <c r="CK11" s="644"/>
      <c r="CL11" s="644"/>
      <c r="CM11" s="644"/>
      <c r="CN11" s="644"/>
      <c r="CO11" s="644"/>
      <c r="CP11" s="644"/>
      <c r="CQ11" s="645"/>
      <c r="CR11" s="616">
        <v>415982</v>
      </c>
      <c r="CS11" s="617"/>
      <c r="CT11" s="617"/>
      <c r="CU11" s="617"/>
      <c r="CV11" s="617"/>
      <c r="CW11" s="617"/>
      <c r="CX11" s="617"/>
      <c r="CY11" s="618"/>
      <c r="CZ11" s="665">
        <v>9.1</v>
      </c>
      <c r="DA11" s="665"/>
      <c r="DB11" s="665"/>
      <c r="DC11" s="665"/>
      <c r="DD11" s="622">
        <v>68536</v>
      </c>
      <c r="DE11" s="617"/>
      <c r="DF11" s="617"/>
      <c r="DG11" s="617"/>
      <c r="DH11" s="617"/>
      <c r="DI11" s="617"/>
      <c r="DJ11" s="617"/>
      <c r="DK11" s="617"/>
      <c r="DL11" s="617"/>
      <c r="DM11" s="617"/>
      <c r="DN11" s="617"/>
      <c r="DO11" s="617"/>
      <c r="DP11" s="618"/>
      <c r="DQ11" s="622">
        <v>163201</v>
      </c>
      <c r="DR11" s="617"/>
      <c r="DS11" s="617"/>
      <c r="DT11" s="617"/>
      <c r="DU11" s="617"/>
      <c r="DV11" s="617"/>
      <c r="DW11" s="617"/>
      <c r="DX11" s="617"/>
      <c r="DY11" s="617"/>
      <c r="DZ11" s="617"/>
      <c r="EA11" s="617"/>
      <c r="EB11" s="617"/>
      <c r="EC11" s="646"/>
    </row>
    <row r="12" spans="2:143" ht="11.25" customHeight="1">
      <c r="B12" s="613" t="s">
        <v>242</v>
      </c>
      <c r="C12" s="614"/>
      <c r="D12" s="614"/>
      <c r="E12" s="614"/>
      <c r="F12" s="614"/>
      <c r="G12" s="614"/>
      <c r="H12" s="614"/>
      <c r="I12" s="614"/>
      <c r="J12" s="614"/>
      <c r="K12" s="614"/>
      <c r="L12" s="614"/>
      <c r="M12" s="614"/>
      <c r="N12" s="614"/>
      <c r="O12" s="614"/>
      <c r="P12" s="614"/>
      <c r="Q12" s="615"/>
      <c r="R12" s="616">
        <v>60501</v>
      </c>
      <c r="S12" s="617"/>
      <c r="T12" s="617"/>
      <c r="U12" s="617"/>
      <c r="V12" s="617"/>
      <c r="W12" s="617"/>
      <c r="X12" s="617"/>
      <c r="Y12" s="618"/>
      <c r="Z12" s="665">
        <v>1.3</v>
      </c>
      <c r="AA12" s="665"/>
      <c r="AB12" s="665"/>
      <c r="AC12" s="665"/>
      <c r="AD12" s="666">
        <v>60501</v>
      </c>
      <c r="AE12" s="666"/>
      <c r="AF12" s="666"/>
      <c r="AG12" s="666"/>
      <c r="AH12" s="666"/>
      <c r="AI12" s="666"/>
      <c r="AJ12" s="666"/>
      <c r="AK12" s="666"/>
      <c r="AL12" s="619">
        <v>2.6</v>
      </c>
      <c r="AM12" s="620"/>
      <c r="AN12" s="620"/>
      <c r="AO12" s="667"/>
      <c r="AP12" s="613" t="s">
        <v>243</v>
      </c>
      <c r="AQ12" s="614"/>
      <c r="AR12" s="614"/>
      <c r="AS12" s="614"/>
      <c r="AT12" s="614"/>
      <c r="AU12" s="614"/>
      <c r="AV12" s="614"/>
      <c r="AW12" s="614"/>
      <c r="AX12" s="614"/>
      <c r="AY12" s="614"/>
      <c r="AZ12" s="614"/>
      <c r="BA12" s="614"/>
      <c r="BB12" s="614"/>
      <c r="BC12" s="614"/>
      <c r="BD12" s="614"/>
      <c r="BE12" s="614"/>
      <c r="BF12" s="615"/>
      <c r="BG12" s="616">
        <v>113648</v>
      </c>
      <c r="BH12" s="617"/>
      <c r="BI12" s="617"/>
      <c r="BJ12" s="617"/>
      <c r="BK12" s="617"/>
      <c r="BL12" s="617"/>
      <c r="BM12" s="617"/>
      <c r="BN12" s="618"/>
      <c r="BO12" s="665">
        <v>44.5</v>
      </c>
      <c r="BP12" s="665"/>
      <c r="BQ12" s="665"/>
      <c r="BR12" s="665"/>
      <c r="BS12" s="622" t="s">
        <v>122</v>
      </c>
      <c r="BT12" s="617"/>
      <c r="BU12" s="617"/>
      <c r="BV12" s="617"/>
      <c r="BW12" s="617"/>
      <c r="BX12" s="617"/>
      <c r="BY12" s="617"/>
      <c r="BZ12" s="617"/>
      <c r="CA12" s="617"/>
      <c r="CB12" s="646"/>
      <c r="CD12" s="647" t="s">
        <v>244</v>
      </c>
      <c r="CE12" s="644"/>
      <c r="CF12" s="644"/>
      <c r="CG12" s="644"/>
      <c r="CH12" s="644"/>
      <c r="CI12" s="644"/>
      <c r="CJ12" s="644"/>
      <c r="CK12" s="644"/>
      <c r="CL12" s="644"/>
      <c r="CM12" s="644"/>
      <c r="CN12" s="644"/>
      <c r="CO12" s="644"/>
      <c r="CP12" s="644"/>
      <c r="CQ12" s="645"/>
      <c r="CR12" s="616">
        <v>49894</v>
      </c>
      <c r="CS12" s="617"/>
      <c r="CT12" s="617"/>
      <c r="CU12" s="617"/>
      <c r="CV12" s="617"/>
      <c r="CW12" s="617"/>
      <c r="CX12" s="617"/>
      <c r="CY12" s="618"/>
      <c r="CZ12" s="665">
        <v>1.1000000000000001</v>
      </c>
      <c r="DA12" s="665"/>
      <c r="DB12" s="665"/>
      <c r="DC12" s="665"/>
      <c r="DD12" s="622">
        <v>298</v>
      </c>
      <c r="DE12" s="617"/>
      <c r="DF12" s="617"/>
      <c r="DG12" s="617"/>
      <c r="DH12" s="617"/>
      <c r="DI12" s="617"/>
      <c r="DJ12" s="617"/>
      <c r="DK12" s="617"/>
      <c r="DL12" s="617"/>
      <c r="DM12" s="617"/>
      <c r="DN12" s="617"/>
      <c r="DO12" s="617"/>
      <c r="DP12" s="618"/>
      <c r="DQ12" s="622">
        <v>20608</v>
      </c>
      <c r="DR12" s="617"/>
      <c r="DS12" s="617"/>
      <c r="DT12" s="617"/>
      <c r="DU12" s="617"/>
      <c r="DV12" s="617"/>
      <c r="DW12" s="617"/>
      <c r="DX12" s="617"/>
      <c r="DY12" s="617"/>
      <c r="DZ12" s="617"/>
      <c r="EA12" s="617"/>
      <c r="EB12" s="617"/>
      <c r="EC12" s="646"/>
    </row>
    <row r="13" spans="2:143" ht="11.25" customHeight="1">
      <c r="B13" s="613" t="s">
        <v>245</v>
      </c>
      <c r="C13" s="614"/>
      <c r="D13" s="614"/>
      <c r="E13" s="614"/>
      <c r="F13" s="614"/>
      <c r="G13" s="614"/>
      <c r="H13" s="614"/>
      <c r="I13" s="614"/>
      <c r="J13" s="614"/>
      <c r="K13" s="614"/>
      <c r="L13" s="614"/>
      <c r="M13" s="614"/>
      <c r="N13" s="614"/>
      <c r="O13" s="614"/>
      <c r="P13" s="614"/>
      <c r="Q13" s="615"/>
      <c r="R13" s="616" t="s">
        <v>122</v>
      </c>
      <c r="S13" s="617"/>
      <c r="T13" s="617"/>
      <c r="U13" s="617"/>
      <c r="V13" s="617"/>
      <c r="W13" s="617"/>
      <c r="X13" s="617"/>
      <c r="Y13" s="618"/>
      <c r="Z13" s="665" t="s">
        <v>122</v>
      </c>
      <c r="AA13" s="665"/>
      <c r="AB13" s="665"/>
      <c r="AC13" s="665"/>
      <c r="AD13" s="666" t="s">
        <v>122</v>
      </c>
      <c r="AE13" s="666"/>
      <c r="AF13" s="666"/>
      <c r="AG13" s="666"/>
      <c r="AH13" s="666"/>
      <c r="AI13" s="666"/>
      <c r="AJ13" s="666"/>
      <c r="AK13" s="666"/>
      <c r="AL13" s="619" t="s">
        <v>122</v>
      </c>
      <c r="AM13" s="620"/>
      <c r="AN13" s="620"/>
      <c r="AO13" s="667"/>
      <c r="AP13" s="613" t="s">
        <v>246</v>
      </c>
      <c r="AQ13" s="614"/>
      <c r="AR13" s="614"/>
      <c r="AS13" s="614"/>
      <c r="AT13" s="614"/>
      <c r="AU13" s="614"/>
      <c r="AV13" s="614"/>
      <c r="AW13" s="614"/>
      <c r="AX13" s="614"/>
      <c r="AY13" s="614"/>
      <c r="AZ13" s="614"/>
      <c r="BA13" s="614"/>
      <c r="BB13" s="614"/>
      <c r="BC13" s="614"/>
      <c r="BD13" s="614"/>
      <c r="BE13" s="614"/>
      <c r="BF13" s="615"/>
      <c r="BG13" s="616">
        <v>112634</v>
      </c>
      <c r="BH13" s="617"/>
      <c r="BI13" s="617"/>
      <c r="BJ13" s="617"/>
      <c r="BK13" s="617"/>
      <c r="BL13" s="617"/>
      <c r="BM13" s="617"/>
      <c r="BN13" s="618"/>
      <c r="BO13" s="665">
        <v>44.1</v>
      </c>
      <c r="BP13" s="665"/>
      <c r="BQ13" s="665"/>
      <c r="BR13" s="665"/>
      <c r="BS13" s="622" t="s">
        <v>122</v>
      </c>
      <c r="BT13" s="617"/>
      <c r="BU13" s="617"/>
      <c r="BV13" s="617"/>
      <c r="BW13" s="617"/>
      <c r="BX13" s="617"/>
      <c r="BY13" s="617"/>
      <c r="BZ13" s="617"/>
      <c r="CA13" s="617"/>
      <c r="CB13" s="646"/>
      <c r="CD13" s="647" t="s">
        <v>247</v>
      </c>
      <c r="CE13" s="644"/>
      <c r="CF13" s="644"/>
      <c r="CG13" s="644"/>
      <c r="CH13" s="644"/>
      <c r="CI13" s="644"/>
      <c r="CJ13" s="644"/>
      <c r="CK13" s="644"/>
      <c r="CL13" s="644"/>
      <c r="CM13" s="644"/>
      <c r="CN13" s="644"/>
      <c r="CO13" s="644"/>
      <c r="CP13" s="644"/>
      <c r="CQ13" s="645"/>
      <c r="CR13" s="616">
        <v>560373</v>
      </c>
      <c r="CS13" s="617"/>
      <c r="CT13" s="617"/>
      <c r="CU13" s="617"/>
      <c r="CV13" s="617"/>
      <c r="CW13" s="617"/>
      <c r="CX13" s="617"/>
      <c r="CY13" s="618"/>
      <c r="CZ13" s="665">
        <v>12.3</v>
      </c>
      <c r="DA13" s="665"/>
      <c r="DB13" s="665"/>
      <c r="DC13" s="665"/>
      <c r="DD13" s="622">
        <v>271260</v>
      </c>
      <c r="DE13" s="617"/>
      <c r="DF13" s="617"/>
      <c r="DG13" s="617"/>
      <c r="DH13" s="617"/>
      <c r="DI13" s="617"/>
      <c r="DJ13" s="617"/>
      <c r="DK13" s="617"/>
      <c r="DL13" s="617"/>
      <c r="DM13" s="617"/>
      <c r="DN13" s="617"/>
      <c r="DO13" s="617"/>
      <c r="DP13" s="618"/>
      <c r="DQ13" s="622">
        <v>308803</v>
      </c>
      <c r="DR13" s="617"/>
      <c r="DS13" s="617"/>
      <c r="DT13" s="617"/>
      <c r="DU13" s="617"/>
      <c r="DV13" s="617"/>
      <c r="DW13" s="617"/>
      <c r="DX13" s="617"/>
      <c r="DY13" s="617"/>
      <c r="DZ13" s="617"/>
      <c r="EA13" s="617"/>
      <c r="EB13" s="617"/>
      <c r="EC13" s="646"/>
    </row>
    <row r="14" spans="2:143" ht="11.25" customHeight="1">
      <c r="B14" s="613" t="s">
        <v>248</v>
      </c>
      <c r="C14" s="614"/>
      <c r="D14" s="614"/>
      <c r="E14" s="614"/>
      <c r="F14" s="614"/>
      <c r="G14" s="614"/>
      <c r="H14" s="614"/>
      <c r="I14" s="614"/>
      <c r="J14" s="614"/>
      <c r="K14" s="614"/>
      <c r="L14" s="614"/>
      <c r="M14" s="614"/>
      <c r="N14" s="614"/>
      <c r="O14" s="614"/>
      <c r="P14" s="614"/>
      <c r="Q14" s="615"/>
      <c r="R14" s="616" t="s">
        <v>122</v>
      </c>
      <c r="S14" s="617"/>
      <c r="T14" s="617"/>
      <c r="U14" s="617"/>
      <c r="V14" s="617"/>
      <c r="W14" s="617"/>
      <c r="X14" s="617"/>
      <c r="Y14" s="618"/>
      <c r="Z14" s="665" t="s">
        <v>122</v>
      </c>
      <c r="AA14" s="665"/>
      <c r="AB14" s="665"/>
      <c r="AC14" s="665"/>
      <c r="AD14" s="666" t="s">
        <v>122</v>
      </c>
      <c r="AE14" s="666"/>
      <c r="AF14" s="666"/>
      <c r="AG14" s="666"/>
      <c r="AH14" s="666"/>
      <c r="AI14" s="666"/>
      <c r="AJ14" s="666"/>
      <c r="AK14" s="666"/>
      <c r="AL14" s="619" t="s">
        <v>122</v>
      </c>
      <c r="AM14" s="620"/>
      <c r="AN14" s="620"/>
      <c r="AO14" s="667"/>
      <c r="AP14" s="613" t="s">
        <v>249</v>
      </c>
      <c r="AQ14" s="614"/>
      <c r="AR14" s="614"/>
      <c r="AS14" s="614"/>
      <c r="AT14" s="614"/>
      <c r="AU14" s="614"/>
      <c r="AV14" s="614"/>
      <c r="AW14" s="614"/>
      <c r="AX14" s="614"/>
      <c r="AY14" s="614"/>
      <c r="AZ14" s="614"/>
      <c r="BA14" s="614"/>
      <c r="BB14" s="614"/>
      <c r="BC14" s="614"/>
      <c r="BD14" s="614"/>
      <c r="BE14" s="614"/>
      <c r="BF14" s="615"/>
      <c r="BG14" s="616">
        <v>5644</v>
      </c>
      <c r="BH14" s="617"/>
      <c r="BI14" s="617"/>
      <c r="BJ14" s="617"/>
      <c r="BK14" s="617"/>
      <c r="BL14" s="617"/>
      <c r="BM14" s="617"/>
      <c r="BN14" s="618"/>
      <c r="BO14" s="665">
        <v>2.2000000000000002</v>
      </c>
      <c r="BP14" s="665"/>
      <c r="BQ14" s="665"/>
      <c r="BR14" s="665"/>
      <c r="BS14" s="622" t="s">
        <v>122</v>
      </c>
      <c r="BT14" s="617"/>
      <c r="BU14" s="617"/>
      <c r="BV14" s="617"/>
      <c r="BW14" s="617"/>
      <c r="BX14" s="617"/>
      <c r="BY14" s="617"/>
      <c r="BZ14" s="617"/>
      <c r="CA14" s="617"/>
      <c r="CB14" s="646"/>
      <c r="CD14" s="647" t="s">
        <v>250</v>
      </c>
      <c r="CE14" s="644"/>
      <c r="CF14" s="644"/>
      <c r="CG14" s="644"/>
      <c r="CH14" s="644"/>
      <c r="CI14" s="644"/>
      <c r="CJ14" s="644"/>
      <c r="CK14" s="644"/>
      <c r="CL14" s="644"/>
      <c r="CM14" s="644"/>
      <c r="CN14" s="644"/>
      <c r="CO14" s="644"/>
      <c r="CP14" s="644"/>
      <c r="CQ14" s="645"/>
      <c r="CR14" s="616">
        <v>172276</v>
      </c>
      <c r="CS14" s="617"/>
      <c r="CT14" s="617"/>
      <c r="CU14" s="617"/>
      <c r="CV14" s="617"/>
      <c r="CW14" s="617"/>
      <c r="CX14" s="617"/>
      <c r="CY14" s="618"/>
      <c r="CZ14" s="665">
        <v>3.8</v>
      </c>
      <c r="DA14" s="665"/>
      <c r="DB14" s="665"/>
      <c r="DC14" s="665"/>
      <c r="DD14" s="622" t="s">
        <v>122</v>
      </c>
      <c r="DE14" s="617"/>
      <c r="DF14" s="617"/>
      <c r="DG14" s="617"/>
      <c r="DH14" s="617"/>
      <c r="DI14" s="617"/>
      <c r="DJ14" s="617"/>
      <c r="DK14" s="617"/>
      <c r="DL14" s="617"/>
      <c r="DM14" s="617"/>
      <c r="DN14" s="617"/>
      <c r="DO14" s="617"/>
      <c r="DP14" s="618"/>
      <c r="DQ14" s="622">
        <v>166176</v>
      </c>
      <c r="DR14" s="617"/>
      <c r="DS14" s="617"/>
      <c r="DT14" s="617"/>
      <c r="DU14" s="617"/>
      <c r="DV14" s="617"/>
      <c r="DW14" s="617"/>
      <c r="DX14" s="617"/>
      <c r="DY14" s="617"/>
      <c r="DZ14" s="617"/>
      <c r="EA14" s="617"/>
      <c r="EB14" s="617"/>
      <c r="EC14" s="646"/>
    </row>
    <row r="15" spans="2:143" ht="11.25" customHeight="1">
      <c r="B15" s="613" t="s">
        <v>251</v>
      </c>
      <c r="C15" s="614"/>
      <c r="D15" s="614"/>
      <c r="E15" s="614"/>
      <c r="F15" s="614"/>
      <c r="G15" s="614"/>
      <c r="H15" s="614"/>
      <c r="I15" s="614"/>
      <c r="J15" s="614"/>
      <c r="K15" s="614"/>
      <c r="L15" s="614"/>
      <c r="M15" s="614"/>
      <c r="N15" s="614"/>
      <c r="O15" s="614"/>
      <c r="P15" s="614"/>
      <c r="Q15" s="615"/>
      <c r="R15" s="616">
        <v>14813</v>
      </c>
      <c r="S15" s="617"/>
      <c r="T15" s="617"/>
      <c r="U15" s="617"/>
      <c r="V15" s="617"/>
      <c r="W15" s="617"/>
      <c r="X15" s="617"/>
      <c r="Y15" s="618"/>
      <c r="Z15" s="665">
        <v>0.3</v>
      </c>
      <c r="AA15" s="665"/>
      <c r="AB15" s="665"/>
      <c r="AC15" s="665"/>
      <c r="AD15" s="666">
        <v>14813</v>
      </c>
      <c r="AE15" s="666"/>
      <c r="AF15" s="666"/>
      <c r="AG15" s="666"/>
      <c r="AH15" s="666"/>
      <c r="AI15" s="666"/>
      <c r="AJ15" s="666"/>
      <c r="AK15" s="666"/>
      <c r="AL15" s="619">
        <v>0.6</v>
      </c>
      <c r="AM15" s="620"/>
      <c r="AN15" s="620"/>
      <c r="AO15" s="667"/>
      <c r="AP15" s="613" t="s">
        <v>252</v>
      </c>
      <c r="AQ15" s="614"/>
      <c r="AR15" s="614"/>
      <c r="AS15" s="614"/>
      <c r="AT15" s="614"/>
      <c r="AU15" s="614"/>
      <c r="AV15" s="614"/>
      <c r="AW15" s="614"/>
      <c r="AX15" s="614"/>
      <c r="AY15" s="614"/>
      <c r="AZ15" s="614"/>
      <c r="BA15" s="614"/>
      <c r="BB15" s="614"/>
      <c r="BC15" s="614"/>
      <c r="BD15" s="614"/>
      <c r="BE15" s="614"/>
      <c r="BF15" s="615"/>
      <c r="BG15" s="616">
        <v>16004</v>
      </c>
      <c r="BH15" s="617"/>
      <c r="BI15" s="617"/>
      <c r="BJ15" s="617"/>
      <c r="BK15" s="617"/>
      <c r="BL15" s="617"/>
      <c r="BM15" s="617"/>
      <c r="BN15" s="618"/>
      <c r="BO15" s="665">
        <v>6.3</v>
      </c>
      <c r="BP15" s="665"/>
      <c r="BQ15" s="665"/>
      <c r="BR15" s="665"/>
      <c r="BS15" s="622" t="s">
        <v>122</v>
      </c>
      <c r="BT15" s="617"/>
      <c r="BU15" s="617"/>
      <c r="BV15" s="617"/>
      <c r="BW15" s="617"/>
      <c r="BX15" s="617"/>
      <c r="BY15" s="617"/>
      <c r="BZ15" s="617"/>
      <c r="CA15" s="617"/>
      <c r="CB15" s="646"/>
      <c r="CD15" s="647" t="s">
        <v>253</v>
      </c>
      <c r="CE15" s="644"/>
      <c r="CF15" s="644"/>
      <c r="CG15" s="644"/>
      <c r="CH15" s="644"/>
      <c r="CI15" s="644"/>
      <c r="CJ15" s="644"/>
      <c r="CK15" s="644"/>
      <c r="CL15" s="644"/>
      <c r="CM15" s="644"/>
      <c r="CN15" s="644"/>
      <c r="CO15" s="644"/>
      <c r="CP15" s="644"/>
      <c r="CQ15" s="645"/>
      <c r="CR15" s="616">
        <v>398747</v>
      </c>
      <c r="CS15" s="617"/>
      <c r="CT15" s="617"/>
      <c r="CU15" s="617"/>
      <c r="CV15" s="617"/>
      <c r="CW15" s="617"/>
      <c r="CX15" s="617"/>
      <c r="CY15" s="618"/>
      <c r="CZ15" s="665">
        <v>8.6999999999999993</v>
      </c>
      <c r="DA15" s="665"/>
      <c r="DB15" s="665"/>
      <c r="DC15" s="665"/>
      <c r="DD15" s="622">
        <v>72718</v>
      </c>
      <c r="DE15" s="617"/>
      <c r="DF15" s="617"/>
      <c r="DG15" s="617"/>
      <c r="DH15" s="617"/>
      <c r="DI15" s="617"/>
      <c r="DJ15" s="617"/>
      <c r="DK15" s="617"/>
      <c r="DL15" s="617"/>
      <c r="DM15" s="617"/>
      <c r="DN15" s="617"/>
      <c r="DO15" s="617"/>
      <c r="DP15" s="618"/>
      <c r="DQ15" s="622">
        <v>321398</v>
      </c>
      <c r="DR15" s="617"/>
      <c r="DS15" s="617"/>
      <c r="DT15" s="617"/>
      <c r="DU15" s="617"/>
      <c r="DV15" s="617"/>
      <c r="DW15" s="617"/>
      <c r="DX15" s="617"/>
      <c r="DY15" s="617"/>
      <c r="DZ15" s="617"/>
      <c r="EA15" s="617"/>
      <c r="EB15" s="617"/>
      <c r="EC15" s="646"/>
    </row>
    <row r="16" spans="2:143" ht="11.25" customHeight="1">
      <c r="B16" s="613" t="s">
        <v>254</v>
      </c>
      <c r="C16" s="614"/>
      <c r="D16" s="614"/>
      <c r="E16" s="614"/>
      <c r="F16" s="614"/>
      <c r="G16" s="614"/>
      <c r="H16" s="614"/>
      <c r="I16" s="614"/>
      <c r="J16" s="614"/>
      <c r="K16" s="614"/>
      <c r="L16" s="614"/>
      <c r="M16" s="614"/>
      <c r="N16" s="614"/>
      <c r="O16" s="614"/>
      <c r="P16" s="614"/>
      <c r="Q16" s="615"/>
      <c r="R16" s="616" t="s">
        <v>122</v>
      </c>
      <c r="S16" s="617"/>
      <c r="T16" s="617"/>
      <c r="U16" s="617"/>
      <c r="V16" s="617"/>
      <c r="W16" s="617"/>
      <c r="X16" s="617"/>
      <c r="Y16" s="618"/>
      <c r="Z16" s="665" t="s">
        <v>122</v>
      </c>
      <c r="AA16" s="665"/>
      <c r="AB16" s="665"/>
      <c r="AC16" s="665"/>
      <c r="AD16" s="666" t="s">
        <v>122</v>
      </c>
      <c r="AE16" s="666"/>
      <c r="AF16" s="666"/>
      <c r="AG16" s="666"/>
      <c r="AH16" s="666"/>
      <c r="AI16" s="666"/>
      <c r="AJ16" s="666"/>
      <c r="AK16" s="666"/>
      <c r="AL16" s="619" t="s">
        <v>122</v>
      </c>
      <c r="AM16" s="620"/>
      <c r="AN16" s="620"/>
      <c r="AO16" s="667"/>
      <c r="AP16" s="613" t="s">
        <v>255</v>
      </c>
      <c r="AQ16" s="614"/>
      <c r="AR16" s="614"/>
      <c r="AS16" s="614"/>
      <c r="AT16" s="614"/>
      <c r="AU16" s="614"/>
      <c r="AV16" s="614"/>
      <c r="AW16" s="614"/>
      <c r="AX16" s="614"/>
      <c r="AY16" s="614"/>
      <c r="AZ16" s="614"/>
      <c r="BA16" s="614"/>
      <c r="BB16" s="614"/>
      <c r="BC16" s="614"/>
      <c r="BD16" s="614"/>
      <c r="BE16" s="614"/>
      <c r="BF16" s="615"/>
      <c r="BG16" s="616" t="s">
        <v>122</v>
      </c>
      <c r="BH16" s="617"/>
      <c r="BI16" s="617"/>
      <c r="BJ16" s="617"/>
      <c r="BK16" s="617"/>
      <c r="BL16" s="617"/>
      <c r="BM16" s="617"/>
      <c r="BN16" s="618"/>
      <c r="BO16" s="665" t="s">
        <v>122</v>
      </c>
      <c r="BP16" s="665"/>
      <c r="BQ16" s="665"/>
      <c r="BR16" s="665"/>
      <c r="BS16" s="622" t="s">
        <v>122</v>
      </c>
      <c r="BT16" s="617"/>
      <c r="BU16" s="617"/>
      <c r="BV16" s="617"/>
      <c r="BW16" s="617"/>
      <c r="BX16" s="617"/>
      <c r="BY16" s="617"/>
      <c r="BZ16" s="617"/>
      <c r="CA16" s="617"/>
      <c r="CB16" s="646"/>
      <c r="CD16" s="647" t="s">
        <v>256</v>
      </c>
      <c r="CE16" s="644"/>
      <c r="CF16" s="644"/>
      <c r="CG16" s="644"/>
      <c r="CH16" s="644"/>
      <c r="CI16" s="644"/>
      <c r="CJ16" s="644"/>
      <c r="CK16" s="644"/>
      <c r="CL16" s="644"/>
      <c r="CM16" s="644"/>
      <c r="CN16" s="644"/>
      <c r="CO16" s="644"/>
      <c r="CP16" s="644"/>
      <c r="CQ16" s="645"/>
      <c r="CR16" s="616">
        <v>5675</v>
      </c>
      <c r="CS16" s="617"/>
      <c r="CT16" s="617"/>
      <c r="CU16" s="617"/>
      <c r="CV16" s="617"/>
      <c r="CW16" s="617"/>
      <c r="CX16" s="617"/>
      <c r="CY16" s="618"/>
      <c r="CZ16" s="665">
        <v>0.1</v>
      </c>
      <c r="DA16" s="665"/>
      <c r="DB16" s="665"/>
      <c r="DC16" s="665"/>
      <c r="DD16" s="622" t="s">
        <v>122</v>
      </c>
      <c r="DE16" s="617"/>
      <c r="DF16" s="617"/>
      <c r="DG16" s="617"/>
      <c r="DH16" s="617"/>
      <c r="DI16" s="617"/>
      <c r="DJ16" s="617"/>
      <c r="DK16" s="617"/>
      <c r="DL16" s="617"/>
      <c r="DM16" s="617"/>
      <c r="DN16" s="617"/>
      <c r="DO16" s="617"/>
      <c r="DP16" s="618"/>
      <c r="DQ16" s="622">
        <v>4975</v>
      </c>
      <c r="DR16" s="617"/>
      <c r="DS16" s="617"/>
      <c r="DT16" s="617"/>
      <c r="DU16" s="617"/>
      <c r="DV16" s="617"/>
      <c r="DW16" s="617"/>
      <c r="DX16" s="617"/>
      <c r="DY16" s="617"/>
      <c r="DZ16" s="617"/>
      <c r="EA16" s="617"/>
      <c r="EB16" s="617"/>
      <c r="EC16" s="646"/>
    </row>
    <row r="17" spans="2:133" ht="11.25" customHeight="1">
      <c r="B17" s="613" t="s">
        <v>257</v>
      </c>
      <c r="C17" s="614"/>
      <c r="D17" s="614"/>
      <c r="E17" s="614"/>
      <c r="F17" s="614"/>
      <c r="G17" s="614"/>
      <c r="H17" s="614"/>
      <c r="I17" s="614"/>
      <c r="J17" s="614"/>
      <c r="K17" s="614"/>
      <c r="L17" s="614"/>
      <c r="M17" s="614"/>
      <c r="N17" s="614"/>
      <c r="O17" s="614"/>
      <c r="P17" s="614"/>
      <c r="Q17" s="615"/>
      <c r="R17" s="616">
        <v>530</v>
      </c>
      <c r="S17" s="617"/>
      <c r="T17" s="617"/>
      <c r="U17" s="617"/>
      <c r="V17" s="617"/>
      <c r="W17" s="617"/>
      <c r="X17" s="617"/>
      <c r="Y17" s="618"/>
      <c r="Z17" s="665">
        <v>0</v>
      </c>
      <c r="AA17" s="665"/>
      <c r="AB17" s="665"/>
      <c r="AC17" s="665"/>
      <c r="AD17" s="666">
        <v>530</v>
      </c>
      <c r="AE17" s="666"/>
      <c r="AF17" s="666"/>
      <c r="AG17" s="666"/>
      <c r="AH17" s="666"/>
      <c r="AI17" s="666"/>
      <c r="AJ17" s="666"/>
      <c r="AK17" s="666"/>
      <c r="AL17" s="619">
        <v>0</v>
      </c>
      <c r="AM17" s="620"/>
      <c r="AN17" s="620"/>
      <c r="AO17" s="667"/>
      <c r="AP17" s="613" t="s">
        <v>258</v>
      </c>
      <c r="AQ17" s="614"/>
      <c r="AR17" s="614"/>
      <c r="AS17" s="614"/>
      <c r="AT17" s="614"/>
      <c r="AU17" s="614"/>
      <c r="AV17" s="614"/>
      <c r="AW17" s="614"/>
      <c r="AX17" s="614"/>
      <c r="AY17" s="614"/>
      <c r="AZ17" s="614"/>
      <c r="BA17" s="614"/>
      <c r="BB17" s="614"/>
      <c r="BC17" s="614"/>
      <c r="BD17" s="614"/>
      <c r="BE17" s="614"/>
      <c r="BF17" s="615"/>
      <c r="BG17" s="616" t="s">
        <v>122</v>
      </c>
      <c r="BH17" s="617"/>
      <c r="BI17" s="617"/>
      <c r="BJ17" s="617"/>
      <c r="BK17" s="617"/>
      <c r="BL17" s="617"/>
      <c r="BM17" s="617"/>
      <c r="BN17" s="618"/>
      <c r="BO17" s="665" t="s">
        <v>122</v>
      </c>
      <c r="BP17" s="665"/>
      <c r="BQ17" s="665"/>
      <c r="BR17" s="665"/>
      <c r="BS17" s="622" t="s">
        <v>122</v>
      </c>
      <c r="BT17" s="617"/>
      <c r="BU17" s="617"/>
      <c r="BV17" s="617"/>
      <c r="BW17" s="617"/>
      <c r="BX17" s="617"/>
      <c r="BY17" s="617"/>
      <c r="BZ17" s="617"/>
      <c r="CA17" s="617"/>
      <c r="CB17" s="646"/>
      <c r="CD17" s="647" t="s">
        <v>259</v>
      </c>
      <c r="CE17" s="644"/>
      <c r="CF17" s="644"/>
      <c r="CG17" s="644"/>
      <c r="CH17" s="644"/>
      <c r="CI17" s="644"/>
      <c r="CJ17" s="644"/>
      <c r="CK17" s="644"/>
      <c r="CL17" s="644"/>
      <c r="CM17" s="644"/>
      <c r="CN17" s="644"/>
      <c r="CO17" s="644"/>
      <c r="CP17" s="644"/>
      <c r="CQ17" s="645"/>
      <c r="CR17" s="616">
        <v>460802</v>
      </c>
      <c r="CS17" s="617"/>
      <c r="CT17" s="617"/>
      <c r="CU17" s="617"/>
      <c r="CV17" s="617"/>
      <c r="CW17" s="617"/>
      <c r="CX17" s="617"/>
      <c r="CY17" s="618"/>
      <c r="CZ17" s="665">
        <v>10.1</v>
      </c>
      <c r="DA17" s="665"/>
      <c r="DB17" s="665"/>
      <c r="DC17" s="665"/>
      <c r="DD17" s="622" t="s">
        <v>122</v>
      </c>
      <c r="DE17" s="617"/>
      <c r="DF17" s="617"/>
      <c r="DG17" s="617"/>
      <c r="DH17" s="617"/>
      <c r="DI17" s="617"/>
      <c r="DJ17" s="617"/>
      <c r="DK17" s="617"/>
      <c r="DL17" s="617"/>
      <c r="DM17" s="617"/>
      <c r="DN17" s="617"/>
      <c r="DO17" s="617"/>
      <c r="DP17" s="618"/>
      <c r="DQ17" s="622">
        <v>369558</v>
      </c>
      <c r="DR17" s="617"/>
      <c r="DS17" s="617"/>
      <c r="DT17" s="617"/>
      <c r="DU17" s="617"/>
      <c r="DV17" s="617"/>
      <c r="DW17" s="617"/>
      <c r="DX17" s="617"/>
      <c r="DY17" s="617"/>
      <c r="DZ17" s="617"/>
      <c r="EA17" s="617"/>
      <c r="EB17" s="617"/>
      <c r="EC17" s="646"/>
    </row>
    <row r="18" spans="2:133" ht="11.25" customHeight="1">
      <c r="B18" s="613" t="s">
        <v>260</v>
      </c>
      <c r="C18" s="614"/>
      <c r="D18" s="614"/>
      <c r="E18" s="614"/>
      <c r="F18" s="614"/>
      <c r="G18" s="614"/>
      <c r="H18" s="614"/>
      <c r="I18" s="614"/>
      <c r="J18" s="614"/>
      <c r="K18" s="614"/>
      <c r="L18" s="614"/>
      <c r="M18" s="614"/>
      <c r="N18" s="614"/>
      <c r="O18" s="614"/>
      <c r="P18" s="614"/>
      <c r="Q18" s="615"/>
      <c r="R18" s="616">
        <v>2094987</v>
      </c>
      <c r="S18" s="617"/>
      <c r="T18" s="617"/>
      <c r="U18" s="617"/>
      <c r="V18" s="617"/>
      <c r="W18" s="617"/>
      <c r="X18" s="617"/>
      <c r="Y18" s="618"/>
      <c r="Z18" s="665">
        <v>43.8</v>
      </c>
      <c r="AA18" s="665"/>
      <c r="AB18" s="665"/>
      <c r="AC18" s="665"/>
      <c r="AD18" s="666">
        <v>1911578</v>
      </c>
      <c r="AE18" s="666"/>
      <c r="AF18" s="666"/>
      <c r="AG18" s="666"/>
      <c r="AH18" s="666"/>
      <c r="AI18" s="666"/>
      <c r="AJ18" s="666"/>
      <c r="AK18" s="666"/>
      <c r="AL18" s="619">
        <v>82.8</v>
      </c>
      <c r="AM18" s="620"/>
      <c r="AN18" s="620"/>
      <c r="AO18" s="667"/>
      <c r="AP18" s="613" t="s">
        <v>261</v>
      </c>
      <c r="AQ18" s="614"/>
      <c r="AR18" s="614"/>
      <c r="AS18" s="614"/>
      <c r="AT18" s="614"/>
      <c r="AU18" s="614"/>
      <c r="AV18" s="614"/>
      <c r="AW18" s="614"/>
      <c r="AX18" s="614"/>
      <c r="AY18" s="614"/>
      <c r="AZ18" s="614"/>
      <c r="BA18" s="614"/>
      <c r="BB18" s="614"/>
      <c r="BC18" s="614"/>
      <c r="BD18" s="614"/>
      <c r="BE18" s="614"/>
      <c r="BF18" s="615"/>
      <c r="BG18" s="616" t="s">
        <v>122</v>
      </c>
      <c r="BH18" s="617"/>
      <c r="BI18" s="617"/>
      <c r="BJ18" s="617"/>
      <c r="BK18" s="617"/>
      <c r="BL18" s="617"/>
      <c r="BM18" s="617"/>
      <c r="BN18" s="618"/>
      <c r="BO18" s="665" t="s">
        <v>122</v>
      </c>
      <c r="BP18" s="665"/>
      <c r="BQ18" s="665"/>
      <c r="BR18" s="665"/>
      <c r="BS18" s="622" t="s">
        <v>122</v>
      </c>
      <c r="BT18" s="617"/>
      <c r="BU18" s="617"/>
      <c r="BV18" s="617"/>
      <c r="BW18" s="617"/>
      <c r="BX18" s="617"/>
      <c r="BY18" s="617"/>
      <c r="BZ18" s="617"/>
      <c r="CA18" s="617"/>
      <c r="CB18" s="646"/>
      <c r="CD18" s="647" t="s">
        <v>262</v>
      </c>
      <c r="CE18" s="644"/>
      <c r="CF18" s="644"/>
      <c r="CG18" s="644"/>
      <c r="CH18" s="644"/>
      <c r="CI18" s="644"/>
      <c r="CJ18" s="644"/>
      <c r="CK18" s="644"/>
      <c r="CL18" s="644"/>
      <c r="CM18" s="644"/>
      <c r="CN18" s="644"/>
      <c r="CO18" s="644"/>
      <c r="CP18" s="644"/>
      <c r="CQ18" s="645"/>
      <c r="CR18" s="616" t="s">
        <v>122</v>
      </c>
      <c r="CS18" s="617"/>
      <c r="CT18" s="617"/>
      <c r="CU18" s="617"/>
      <c r="CV18" s="617"/>
      <c r="CW18" s="617"/>
      <c r="CX18" s="617"/>
      <c r="CY18" s="618"/>
      <c r="CZ18" s="665" t="s">
        <v>122</v>
      </c>
      <c r="DA18" s="665"/>
      <c r="DB18" s="665"/>
      <c r="DC18" s="665"/>
      <c r="DD18" s="622" t="s">
        <v>122</v>
      </c>
      <c r="DE18" s="617"/>
      <c r="DF18" s="617"/>
      <c r="DG18" s="617"/>
      <c r="DH18" s="617"/>
      <c r="DI18" s="617"/>
      <c r="DJ18" s="617"/>
      <c r="DK18" s="617"/>
      <c r="DL18" s="617"/>
      <c r="DM18" s="617"/>
      <c r="DN18" s="617"/>
      <c r="DO18" s="617"/>
      <c r="DP18" s="618"/>
      <c r="DQ18" s="622" t="s">
        <v>122</v>
      </c>
      <c r="DR18" s="617"/>
      <c r="DS18" s="617"/>
      <c r="DT18" s="617"/>
      <c r="DU18" s="617"/>
      <c r="DV18" s="617"/>
      <c r="DW18" s="617"/>
      <c r="DX18" s="617"/>
      <c r="DY18" s="617"/>
      <c r="DZ18" s="617"/>
      <c r="EA18" s="617"/>
      <c r="EB18" s="617"/>
      <c r="EC18" s="646"/>
    </row>
    <row r="19" spans="2:133" ht="11.25" customHeight="1">
      <c r="B19" s="613" t="s">
        <v>263</v>
      </c>
      <c r="C19" s="614"/>
      <c r="D19" s="614"/>
      <c r="E19" s="614"/>
      <c r="F19" s="614"/>
      <c r="G19" s="614"/>
      <c r="H19" s="614"/>
      <c r="I19" s="614"/>
      <c r="J19" s="614"/>
      <c r="K19" s="614"/>
      <c r="L19" s="614"/>
      <c r="M19" s="614"/>
      <c r="N19" s="614"/>
      <c r="O19" s="614"/>
      <c r="P19" s="614"/>
      <c r="Q19" s="615"/>
      <c r="R19" s="616">
        <v>1911578</v>
      </c>
      <c r="S19" s="617"/>
      <c r="T19" s="617"/>
      <c r="U19" s="617"/>
      <c r="V19" s="617"/>
      <c r="W19" s="617"/>
      <c r="X19" s="617"/>
      <c r="Y19" s="618"/>
      <c r="Z19" s="665">
        <v>40</v>
      </c>
      <c r="AA19" s="665"/>
      <c r="AB19" s="665"/>
      <c r="AC19" s="665"/>
      <c r="AD19" s="666">
        <v>1911578</v>
      </c>
      <c r="AE19" s="666"/>
      <c r="AF19" s="666"/>
      <c r="AG19" s="666"/>
      <c r="AH19" s="666"/>
      <c r="AI19" s="666"/>
      <c r="AJ19" s="666"/>
      <c r="AK19" s="666"/>
      <c r="AL19" s="619">
        <v>82.8</v>
      </c>
      <c r="AM19" s="620"/>
      <c r="AN19" s="620"/>
      <c r="AO19" s="667"/>
      <c r="AP19" s="613" t="s">
        <v>264</v>
      </c>
      <c r="AQ19" s="614"/>
      <c r="AR19" s="614"/>
      <c r="AS19" s="614"/>
      <c r="AT19" s="614"/>
      <c r="AU19" s="614"/>
      <c r="AV19" s="614"/>
      <c r="AW19" s="614"/>
      <c r="AX19" s="614"/>
      <c r="AY19" s="614"/>
      <c r="AZ19" s="614"/>
      <c r="BA19" s="614"/>
      <c r="BB19" s="614"/>
      <c r="BC19" s="614"/>
      <c r="BD19" s="614"/>
      <c r="BE19" s="614"/>
      <c r="BF19" s="615"/>
      <c r="BG19" s="616" t="s">
        <v>122</v>
      </c>
      <c r="BH19" s="617"/>
      <c r="BI19" s="617"/>
      <c r="BJ19" s="617"/>
      <c r="BK19" s="617"/>
      <c r="BL19" s="617"/>
      <c r="BM19" s="617"/>
      <c r="BN19" s="618"/>
      <c r="BO19" s="665" t="s">
        <v>122</v>
      </c>
      <c r="BP19" s="665"/>
      <c r="BQ19" s="665"/>
      <c r="BR19" s="665"/>
      <c r="BS19" s="622" t="s">
        <v>122</v>
      </c>
      <c r="BT19" s="617"/>
      <c r="BU19" s="617"/>
      <c r="BV19" s="617"/>
      <c r="BW19" s="617"/>
      <c r="BX19" s="617"/>
      <c r="BY19" s="617"/>
      <c r="BZ19" s="617"/>
      <c r="CA19" s="617"/>
      <c r="CB19" s="646"/>
      <c r="CD19" s="647" t="s">
        <v>265</v>
      </c>
      <c r="CE19" s="644"/>
      <c r="CF19" s="644"/>
      <c r="CG19" s="644"/>
      <c r="CH19" s="644"/>
      <c r="CI19" s="644"/>
      <c r="CJ19" s="644"/>
      <c r="CK19" s="644"/>
      <c r="CL19" s="644"/>
      <c r="CM19" s="644"/>
      <c r="CN19" s="644"/>
      <c r="CO19" s="644"/>
      <c r="CP19" s="644"/>
      <c r="CQ19" s="645"/>
      <c r="CR19" s="616" t="s">
        <v>122</v>
      </c>
      <c r="CS19" s="617"/>
      <c r="CT19" s="617"/>
      <c r="CU19" s="617"/>
      <c r="CV19" s="617"/>
      <c r="CW19" s="617"/>
      <c r="CX19" s="617"/>
      <c r="CY19" s="618"/>
      <c r="CZ19" s="665" t="s">
        <v>122</v>
      </c>
      <c r="DA19" s="665"/>
      <c r="DB19" s="665"/>
      <c r="DC19" s="665"/>
      <c r="DD19" s="622" t="s">
        <v>122</v>
      </c>
      <c r="DE19" s="617"/>
      <c r="DF19" s="617"/>
      <c r="DG19" s="617"/>
      <c r="DH19" s="617"/>
      <c r="DI19" s="617"/>
      <c r="DJ19" s="617"/>
      <c r="DK19" s="617"/>
      <c r="DL19" s="617"/>
      <c r="DM19" s="617"/>
      <c r="DN19" s="617"/>
      <c r="DO19" s="617"/>
      <c r="DP19" s="618"/>
      <c r="DQ19" s="622" t="s">
        <v>122</v>
      </c>
      <c r="DR19" s="617"/>
      <c r="DS19" s="617"/>
      <c r="DT19" s="617"/>
      <c r="DU19" s="617"/>
      <c r="DV19" s="617"/>
      <c r="DW19" s="617"/>
      <c r="DX19" s="617"/>
      <c r="DY19" s="617"/>
      <c r="DZ19" s="617"/>
      <c r="EA19" s="617"/>
      <c r="EB19" s="617"/>
      <c r="EC19" s="646"/>
    </row>
    <row r="20" spans="2:133" ht="11.25" customHeight="1">
      <c r="B20" s="613" t="s">
        <v>266</v>
      </c>
      <c r="C20" s="614"/>
      <c r="D20" s="614"/>
      <c r="E20" s="614"/>
      <c r="F20" s="614"/>
      <c r="G20" s="614"/>
      <c r="H20" s="614"/>
      <c r="I20" s="614"/>
      <c r="J20" s="614"/>
      <c r="K20" s="614"/>
      <c r="L20" s="614"/>
      <c r="M20" s="614"/>
      <c r="N20" s="614"/>
      <c r="O20" s="614"/>
      <c r="P20" s="614"/>
      <c r="Q20" s="615"/>
      <c r="R20" s="616">
        <v>183409</v>
      </c>
      <c r="S20" s="617"/>
      <c r="T20" s="617"/>
      <c r="U20" s="617"/>
      <c r="V20" s="617"/>
      <c r="W20" s="617"/>
      <c r="X20" s="617"/>
      <c r="Y20" s="618"/>
      <c r="Z20" s="665">
        <v>3.8</v>
      </c>
      <c r="AA20" s="665"/>
      <c r="AB20" s="665"/>
      <c r="AC20" s="665"/>
      <c r="AD20" s="666" t="s">
        <v>122</v>
      </c>
      <c r="AE20" s="666"/>
      <c r="AF20" s="666"/>
      <c r="AG20" s="666"/>
      <c r="AH20" s="666"/>
      <c r="AI20" s="666"/>
      <c r="AJ20" s="666"/>
      <c r="AK20" s="666"/>
      <c r="AL20" s="619" t="s">
        <v>122</v>
      </c>
      <c r="AM20" s="620"/>
      <c r="AN20" s="620"/>
      <c r="AO20" s="667"/>
      <c r="AP20" s="613" t="s">
        <v>267</v>
      </c>
      <c r="AQ20" s="614"/>
      <c r="AR20" s="614"/>
      <c r="AS20" s="614"/>
      <c r="AT20" s="614"/>
      <c r="AU20" s="614"/>
      <c r="AV20" s="614"/>
      <c r="AW20" s="614"/>
      <c r="AX20" s="614"/>
      <c r="AY20" s="614"/>
      <c r="AZ20" s="614"/>
      <c r="BA20" s="614"/>
      <c r="BB20" s="614"/>
      <c r="BC20" s="614"/>
      <c r="BD20" s="614"/>
      <c r="BE20" s="614"/>
      <c r="BF20" s="615"/>
      <c r="BG20" s="616" t="s">
        <v>122</v>
      </c>
      <c r="BH20" s="617"/>
      <c r="BI20" s="617"/>
      <c r="BJ20" s="617"/>
      <c r="BK20" s="617"/>
      <c r="BL20" s="617"/>
      <c r="BM20" s="617"/>
      <c r="BN20" s="618"/>
      <c r="BO20" s="665" t="s">
        <v>122</v>
      </c>
      <c r="BP20" s="665"/>
      <c r="BQ20" s="665"/>
      <c r="BR20" s="665"/>
      <c r="BS20" s="622" t="s">
        <v>122</v>
      </c>
      <c r="BT20" s="617"/>
      <c r="BU20" s="617"/>
      <c r="BV20" s="617"/>
      <c r="BW20" s="617"/>
      <c r="BX20" s="617"/>
      <c r="BY20" s="617"/>
      <c r="BZ20" s="617"/>
      <c r="CA20" s="617"/>
      <c r="CB20" s="646"/>
      <c r="CD20" s="647" t="s">
        <v>268</v>
      </c>
      <c r="CE20" s="644"/>
      <c r="CF20" s="644"/>
      <c r="CG20" s="644"/>
      <c r="CH20" s="644"/>
      <c r="CI20" s="644"/>
      <c r="CJ20" s="644"/>
      <c r="CK20" s="644"/>
      <c r="CL20" s="644"/>
      <c r="CM20" s="644"/>
      <c r="CN20" s="644"/>
      <c r="CO20" s="644"/>
      <c r="CP20" s="644"/>
      <c r="CQ20" s="645"/>
      <c r="CR20" s="616">
        <v>4559919</v>
      </c>
      <c r="CS20" s="617"/>
      <c r="CT20" s="617"/>
      <c r="CU20" s="617"/>
      <c r="CV20" s="617"/>
      <c r="CW20" s="617"/>
      <c r="CX20" s="617"/>
      <c r="CY20" s="618"/>
      <c r="CZ20" s="665">
        <v>100</v>
      </c>
      <c r="DA20" s="665"/>
      <c r="DB20" s="665"/>
      <c r="DC20" s="665"/>
      <c r="DD20" s="622">
        <v>595528</v>
      </c>
      <c r="DE20" s="617"/>
      <c r="DF20" s="617"/>
      <c r="DG20" s="617"/>
      <c r="DH20" s="617"/>
      <c r="DI20" s="617"/>
      <c r="DJ20" s="617"/>
      <c r="DK20" s="617"/>
      <c r="DL20" s="617"/>
      <c r="DM20" s="617"/>
      <c r="DN20" s="617"/>
      <c r="DO20" s="617"/>
      <c r="DP20" s="618"/>
      <c r="DQ20" s="622">
        <v>3243411</v>
      </c>
      <c r="DR20" s="617"/>
      <c r="DS20" s="617"/>
      <c r="DT20" s="617"/>
      <c r="DU20" s="617"/>
      <c r="DV20" s="617"/>
      <c r="DW20" s="617"/>
      <c r="DX20" s="617"/>
      <c r="DY20" s="617"/>
      <c r="DZ20" s="617"/>
      <c r="EA20" s="617"/>
      <c r="EB20" s="617"/>
      <c r="EC20" s="646"/>
    </row>
    <row r="21" spans="2:133" ht="11.25" customHeight="1">
      <c r="B21" s="613" t="s">
        <v>269</v>
      </c>
      <c r="C21" s="614"/>
      <c r="D21" s="614"/>
      <c r="E21" s="614"/>
      <c r="F21" s="614"/>
      <c r="G21" s="614"/>
      <c r="H21" s="614"/>
      <c r="I21" s="614"/>
      <c r="J21" s="614"/>
      <c r="K21" s="614"/>
      <c r="L21" s="614"/>
      <c r="M21" s="614"/>
      <c r="N21" s="614"/>
      <c r="O21" s="614"/>
      <c r="P21" s="614"/>
      <c r="Q21" s="615"/>
      <c r="R21" s="616" t="s">
        <v>122</v>
      </c>
      <c r="S21" s="617"/>
      <c r="T21" s="617"/>
      <c r="U21" s="617"/>
      <c r="V21" s="617"/>
      <c r="W21" s="617"/>
      <c r="X21" s="617"/>
      <c r="Y21" s="618"/>
      <c r="Z21" s="665" t="s">
        <v>122</v>
      </c>
      <c r="AA21" s="665"/>
      <c r="AB21" s="665"/>
      <c r="AC21" s="665"/>
      <c r="AD21" s="666" t="s">
        <v>122</v>
      </c>
      <c r="AE21" s="666"/>
      <c r="AF21" s="666"/>
      <c r="AG21" s="666"/>
      <c r="AH21" s="666"/>
      <c r="AI21" s="666"/>
      <c r="AJ21" s="666"/>
      <c r="AK21" s="666"/>
      <c r="AL21" s="619" t="s">
        <v>122</v>
      </c>
      <c r="AM21" s="620"/>
      <c r="AN21" s="620"/>
      <c r="AO21" s="667"/>
      <c r="AP21" s="711" t="s">
        <v>270</v>
      </c>
      <c r="AQ21" s="718"/>
      <c r="AR21" s="718"/>
      <c r="AS21" s="718"/>
      <c r="AT21" s="718"/>
      <c r="AU21" s="718"/>
      <c r="AV21" s="718"/>
      <c r="AW21" s="718"/>
      <c r="AX21" s="718"/>
      <c r="AY21" s="718"/>
      <c r="AZ21" s="718"/>
      <c r="BA21" s="718"/>
      <c r="BB21" s="718"/>
      <c r="BC21" s="718"/>
      <c r="BD21" s="718"/>
      <c r="BE21" s="718"/>
      <c r="BF21" s="713"/>
      <c r="BG21" s="616" t="s">
        <v>122</v>
      </c>
      <c r="BH21" s="617"/>
      <c r="BI21" s="617"/>
      <c r="BJ21" s="617"/>
      <c r="BK21" s="617"/>
      <c r="BL21" s="617"/>
      <c r="BM21" s="617"/>
      <c r="BN21" s="618"/>
      <c r="BO21" s="665" t="s">
        <v>122</v>
      </c>
      <c r="BP21" s="665"/>
      <c r="BQ21" s="665"/>
      <c r="BR21" s="665"/>
      <c r="BS21" s="622" t="s">
        <v>122</v>
      </c>
      <c r="BT21" s="617"/>
      <c r="BU21" s="617"/>
      <c r="BV21" s="617"/>
      <c r="BW21" s="617"/>
      <c r="BX21" s="617"/>
      <c r="BY21" s="617"/>
      <c r="BZ21" s="617"/>
      <c r="CA21" s="617"/>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13" t="s">
        <v>271</v>
      </c>
      <c r="C22" s="614"/>
      <c r="D22" s="614"/>
      <c r="E22" s="614"/>
      <c r="F22" s="614"/>
      <c r="G22" s="614"/>
      <c r="H22" s="614"/>
      <c r="I22" s="614"/>
      <c r="J22" s="614"/>
      <c r="K22" s="614"/>
      <c r="L22" s="614"/>
      <c r="M22" s="614"/>
      <c r="N22" s="614"/>
      <c r="O22" s="614"/>
      <c r="P22" s="614"/>
      <c r="Q22" s="615"/>
      <c r="R22" s="616">
        <v>2486769</v>
      </c>
      <c r="S22" s="617"/>
      <c r="T22" s="617"/>
      <c r="U22" s="617"/>
      <c r="V22" s="617"/>
      <c r="W22" s="617"/>
      <c r="X22" s="617"/>
      <c r="Y22" s="618"/>
      <c r="Z22" s="665">
        <v>52</v>
      </c>
      <c r="AA22" s="665"/>
      <c r="AB22" s="665"/>
      <c r="AC22" s="665"/>
      <c r="AD22" s="666">
        <v>2303360</v>
      </c>
      <c r="AE22" s="666"/>
      <c r="AF22" s="666"/>
      <c r="AG22" s="666"/>
      <c r="AH22" s="666"/>
      <c r="AI22" s="666"/>
      <c r="AJ22" s="666"/>
      <c r="AK22" s="666"/>
      <c r="AL22" s="619">
        <v>99.8</v>
      </c>
      <c r="AM22" s="620"/>
      <c r="AN22" s="620"/>
      <c r="AO22" s="667"/>
      <c r="AP22" s="711" t="s">
        <v>272</v>
      </c>
      <c r="AQ22" s="718"/>
      <c r="AR22" s="718"/>
      <c r="AS22" s="718"/>
      <c r="AT22" s="718"/>
      <c r="AU22" s="718"/>
      <c r="AV22" s="718"/>
      <c r="AW22" s="718"/>
      <c r="AX22" s="718"/>
      <c r="AY22" s="718"/>
      <c r="AZ22" s="718"/>
      <c r="BA22" s="718"/>
      <c r="BB22" s="718"/>
      <c r="BC22" s="718"/>
      <c r="BD22" s="718"/>
      <c r="BE22" s="718"/>
      <c r="BF22" s="713"/>
      <c r="BG22" s="616" t="s">
        <v>122</v>
      </c>
      <c r="BH22" s="617"/>
      <c r="BI22" s="617"/>
      <c r="BJ22" s="617"/>
      <c r="BK22" s="617"/>
      <c r="BL22" s="617"/>
      <c r="BM22" s="617"/>
      <c r="BN22" s="618"/>
      <c r="BO22" s="665" t="s">
        <v>122</v>
      </c>
      <c r="BP22" s="665"/>
      <c r="BQ22" s="665"/>
      <c r="BR22" s="665"/>
      <c r="BS22" s="622" t="s">
        <v>122</v>
      </c>
      <c r="BT22" s="617"/>
      <c r="BU22" s="617"/>
      <c r="BV22" s="617"/>
      <c r="BW22" s="617"/>
      <c r="BX22" s="617"/>
      <c r="BY22" s="617"/>
      <c r="BZ22" s="617"/>
      <c r="CA22" s="617"/>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13" t="s">
        <v>274</v>
      </c>
      <c r="C23" s="614"/>
      <c r="D23" s="614"/>
      <c r="E23" s="614"/>
      <c r="F23" s="614"/>
      <c r="G23" s="614"/>
      <c r="H23" s="614"/>
      <c r="I23" s="614"/>
      <c r="J23" s="614"/>
      <c r="K23" s="614"/>
      <c r="L23" s="614"/>
      <c r="M23" s="614"/>
      <c r="N23" s="614"/>
      <c r="O23" s="614"/>
      <c r="P23" s="614"/>
      <c r="Q23" s="615"/>
      <c r="R23" s="616">
        <v>476</v>
      </c>
      <c r="S23" s="617"/>
      <c r="T23" s="617"/>
      <c r="U23" s="617"/>
      <c r="V23" s="617"/>
      <c r="W23" s="617"/>
      <c r="X23" s="617"/>
      <c r="Y23" s="618"/>
      <c r="Z23" s="665">
        <v>0</v>
      </c>
      <c r="AA23" s="665"/>
      <c r="AB23" s="665"/>
      <c r="AC23" s="665"/>
      <c r="AD23" s="666">
        <v>476</v>
      </c>
      <c r="AE23" s="666"/>
      <c r="AF23" s="666"/>
      <c r="AG23" s="666"/>
      <c r="AH23" s="666"/>
      <c r="AI23" s="666"/>
      <c r="AJ23" s="666"/>
      <c r="AK23" s="666"/>
      <c r="AL23" s="619">
        <v>0</v>
      </c>
      <c r="AM23" s="620"/>
      <c r="AN23" s="620"/>
      <c r="AO23" s="667"/>
      <c r="AP23" s="711" t="s">
        <v>275</v>
      </c>
      <c r="AQ23" s="718"/>
      <c r="AR23" s="718"/>
      <c r="AS23" s="718"/>
      <c r="AT23" s="718"/>
      <c r="AU23" s="718"/>
      <c r="AV23" s="718"/>
      <c r="AW23" s="718"/>
      <c r="AX23" s="718"/>
      <c r="AY23" s="718"/>
      <c r="AZ23" s="718"/>
      <c r="BA23" s="718"/>
      <c r="BB23" s="718"/>
      <c r="BC23" s="718"/>
      <c r="BD23" s="718"/>
      <c r="BE23" s="718"/>
      <c r="BF23" s="713"/>
      <c r="BG23" s="616" t="s">
        <v>122</v>
      </c>
      <c r="BH23" s="617"/>
      <c r="BI23" s="617"/>
      <c r="BJ23" s="617"/>
      <c r="BK23" s="617"/>
      <c r="BL23" s="617"/>
      <c r="BM23" s="617"/>
      <c r="BN23" s="618"/>
      <c r="BO23" s="665" t="s">
        <v>122</v>
      </c>
      <c r="BP23" s="665"/>
      <c r="BQ23" s="665"/>
      <c r="BR23" s="665"/>
      <c r="BS23" s="622" t="s">
        <v>122</v>
      </c>
      <c r="BT23" s="617"/>
      <c r="BU23" s="617"/>
      <c r="BV23" s="617"/>
      <c r="BW23" s="617"/>
      <c r="BX23" s="617"/>
      <c r="BY23" s="617"/>
      <c r="BZ23" s="617"/>
      <c r="CA23" s="617"/>
      <c r="CB23" s="646"/>
      <c r="CD23" s="720" t="s">
        <v>215</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c r="B24" s="613" t="s">
        <v>281</v>
      </c>
      <c r="C24" s="614"/>
      <c r="D24" s="614"/>
      <c r="E24" s="614"/>
      <c r="F24" s="614"/>
      <c r="G24" s="614"/>
      <c r="H24" s="614"/>
      <c r="I24" s="614"/>
      <c r="J24" s="614"/>
      <c r="K24" s="614"/>
      <c r="L24" s="614"/>
      <c r="M24" s="614"/>
      <c r="N24" s="614"/>
      <c r="O24" s="614"/>
      <c r="P24" s="614"/>
      <c r="Q24" s="615"/>
      <c r="R24" s="616">
        <v>25826</v>
      </c>
      <c r="S24" s="617"/>
      <c r="T24" s="617"/>
      <c r="U24" s="617"/>
      <c r="V24" s="617"/>
      <c r="W24" s="617"/>
      <c r="X24" s="617"/>
      <c r="Y24" s="618"/>
      <c r="Z24" s="665">
        <v>0.5</v>
      </c>
      <c r="AA24" s="665"/>
      <c r="AB24" s="665"/>
      <c r="AC24" s="665"/>
      <c r="AD24" s="666" t="s">
        <v>122</v>
      </c>
      <c r="AE24" s="666"/>
      <c r="AF24" s="666"/>
      <c r="AG24" s="666"/>
      <c r="AH24" s="666"/>
      <c r="AI24" s="666"/>
      <c r="AJ24" s="666"/>
      <c r="AK24" s="666"/>
      <c r="AL24" s="619" t="s">
        <v>122</v>
      </c>
      <c r="AM24" s="620"/>
      <c r="AN24" s="620"/>
      <c r="AO24" s="667"/>
      <c r="AP24" s="711" t="s">
        <v>282</v>
      </c>
      <c r="AQ24" s="718"/>
      <c r="AR24" s="718"/>
      <c r="AS24" s="718"/>
      <c r="AT24" s="718"/>
      <c r="AU24" s="718"/>
      <c r="AV24" s="718"/>
      <c r="AW24" s="718"/>
      <c r="AX24" s="718"/>
      <c r="AY24" s="718"/>
      <c r="AZ24" s="718"/>
      <c r="BA24" s="718"/>
      <c r="BB24" s="718"/>
      <c r="BC24" s="718"/>
      <c r="BD24" s="718"/>
      <c r="BE24" s="718"/>
      <c r="BF24" s="713"/>
      <c r="BG24" s="616" t="s">
        <v>122</v>
      </c>
      <c r="BH24" s="617"/>
      <c r="BI24" s="617"/>
      <c r="BJ24" s="617"/>
      <c r="BK24" s="617"/>
      <c r="BL24" s="617"/>
      <c r="BM24" s="617"/>
      <c r="BN24" s="618"/>
      <c r="BO24" s="665" t="s">
        <v>122</v>
      </c>
      <c r="BP24" s="665"/>
      <c r="BQ24" s="665"/>
      <c r="BR24" s="665"/>
      <c r="BS24" s="622" t="s">
        <v>122</v>
      </c>
      <c r="BT24" s="617"/>
      <c r="BU24" s="617"/>
      <c r="BV24" s="617"/>
      <c r="BW24" s="617"/>
      <c r="BX24" s="617"/>
      <c r="BY24" s="617"/>
      <c r="BZ24" s="617"/>
      <c r="CA24" s="617"/>
      <c r="CB24" s="646"/>
      <c r="CD24" s="674" t="s">
        <v>283</v>
      </c>
      <c r="CE24" s="675"/>
      <c r="CF24" s="675"/>
      <c r="CG24" s="675"/>
      <c r="CH24" s="675"/>
      <c r="CI24" s="675"/>
      <c r="CJ24" s="675"/>
      <c r="CK24" s="675"/>
      <c r="CL24" s="675"/>
      <c r="CM24" s="675"/>
      <c r="CN24" s="675"/>
      <c r="CO24" s="675"/>
      <c r="CP24" s="675"/>
      <c r="CQ24" s="676"/>
      <c r="CR24" s="668">
        <v>1376243</v>
      </c>
      <c r="CS24" s="669"/>
      <c r="CT24" s="669"/>
      <c r="CU24" s="669"/>
      <c r="CV24" s="669"/>
      <c r="CW24" s="669"/>
      <c r="CX24" s="669"/>
      <c r="CY24" s="715"/>
      <c r="CZ24" s="716">
        <v>30.2</v>
      </c>
      <c r="DA24" s="685"/>
      <c r="DB24" s="685"/>
      <c r="DC24" s="719"/>
      <c r="DD24" s="714">
        <v>1015153</v>
      </c>
      <c r="DE24" s="669"/>
      <c r="DF24" s="669"/>
      <c r="DG24" s="669"/>
      <c r="DH24" s="669"/>
      <c r="DI24" s="669"/>
      <c r="DJ24" s="669"/>
      <c r="DK24" s="715"/>
      <c r="DL24" s="714">
        <v>1010936</v>
      </c>
      <c r="DM24" s="669"/>
      <c r="DN24" s="669"/>
      <c r="DO24" s="669"/>
      <c r="DP24" s="669"/>
      <c r="DQ24" s="669"/>
      <c r="DR24" s="669"/>
      <c r="DS24" s="669"/>
      <c r="DT24" s="669"/>
      <c r="DU24" s="669"/>
      <c r="DV24" s="715"/>
      <c r="DW24" s="716">
        <v>42.2</v>
      </c>
      <c r="DX24" s="685"/>
      <c r="DY24" s="685"/>
      <c r="DZ24" s="685"/>
      <c r="EA24" s="685"/>
      <c r="EB24" s="685"/>
      <c r="EC24" s="717"/>
    </row>
    <row r="25" spans="2:133" ht="11.25" customHeight="1">
      <c r="B25" s="613" t="s">
        <v>284</v>
      </c>
      <c r="C25" s="614"/>
      <c r="D25" s="614"/>
      <c r="E25" s="614"/>
      <c r="F25" s="614"/>
      <c r="G25" s="614"/>
      <c r="H25" s="614"/>
      <c r="I25" s="614"/>
      <c r="J25" s="614"/>
      <c r="K25" s="614"/>
      <c r="L25" s="614"/>
      <c r="M25" s="614"/>
      <c r="N25" s="614"/>
      <c r="O25" s="614"/>
      <c r="P25" s="614"/>
      <c r="Q25" s="615"/>
      <c r="R25" s="616">
        <v>94841</v>
      </c>
      <c r="S25" s="617"/>
      <c r="T25" s="617"/>
      <c r="U25" s="617"/>
      <c r="V25" s="617"/>
      <c r="W25" s="617"/>
      <c r="X25" s="617"/>
      <c r="Y25" s="618"/>
      <c r="Z25" s="665">
        <v>2</v>
      </c>
      <c r="AA25" s="665"/>
      <c r="AB25" s="665"/>
      <c r="AC25" s="665"/>
      <c r="AD25" s="666" t="s">
        <v>122</v>
      </c>
      <c r="AE25" s="666"/>
      <c r="AF25" s="666"/>
      <c r="AG25" s="666"/>
      <c r="AH25" s="666"/>
      <c r="AI25" s="666"/>
      <c r="AJ25" s="666"/>
      <c r="AK25" s="666"/>
      <c r="AL25" s="619" t="s">
        <v>122</v>
      </c>
      <c r="AM25" s="620"/>
      <c r="AN25" s="620"/>
      <c r="AO25" s="667"/>
      <c r="AP25" s="711" t="s">
        <v>285</v>
      </c>
      <c r="AQ25" s="718"/>
      <c r="AR25" s="718"/>
      <c r="AS25" s="718"/>
      <c r="AT25" s="718"/>
      <c r="AU25" s="718"/>
      <c r="AV25" s="718"/>
      <c r="AW25" s="718"/>
      <c r="AX25" s="718"/>
      <c r="AY25" s="718"/>
      <c r="AZ25" s="718"/>
      <c r="BA25" s="718"/>
      <c r="BB25" s="718"/>
      <c r="BC25" s="718"/>
      <c r="BD25" s="718"/>
      <c r="BE25" s="718"/>
      <c r="BF25" s="713"/>
      <c r="BG25" s="616" t="s">
        <v>122</v>
      </c>
      <c r="BH25" s="617"/>
      <c r="BI25" s="617"/>
      <c r="BJ25" s="617"/>
      <c r="BK25" s="617"/>
      <c r="BL25" s="617"/>
      <c r="BM25" s="617"/>
      <c r="BN25" s="618"/>
      <c r="BO25" s="665" t="s">
        <v>122</v>
      </c>
      <c r="BP25" s="665"/>
      <c r="BQ25" s="665"/>
      <c r="BR25" s="665"/>
      <c r="BS25" s="622" t="s">
        <v>122</v>
      </c>
      <c r="BT25" s="617"/>
      <c r="BU25" s="617"/>
      <c r="BV25" s="617"/>
      <c r="BW25" s="617"/>
      <c r="BX25" s="617"/>
      <c r="BY25" s="617"/>
      <c r="BZ25" s="617"/>
      <c r="CA25" s="617"/>
      <c r="CB25" s="646"/>
      <c r="CD25" s="647" t="s">
        <v>286</v>
      </c>
      <c r="CE25" s="644"/>
      <c r="CF25" s="644"/>
      <c r="CG25" s="644"/>
      <c r="CH25" s="644"/>
      <c r="CI25" s="644"/>
      <c r="CJ25" s="644"/>
      <c r="CK25" s="644"/>
      <c r="CL25" s="644"/>
      <c r="CM25" s="644"/>
      <c r="CN25" s="644"/>
      <c r="CO25" s="644"/>
      <c r="CP25" s="644"/>
      <c r="CQ25" s="645"/>
      <c r="CR25" s="616">
        <v>549970</v>
      </c>
      <c r="CS25" s="635"/>
      <c r="CT25" s="635"/>
      <c r="CU25" s="635"/>
      <c r="CV25" s="635"/>
      <c r="CW25" s="635"/>
      <c r="CX25" s="635"/>
      <c r="CY25" s="636"/>
      <c r="CZ25" s="619">
        <v>12.1</v>
      </c>
      <c r="DA25" s="637"/>
      <c r="DB25" s="637"/>
      <c r="DC25" s="638"/>
      <c r="DD25" s="622">
        <v>520747</v>
      </c>
      <c r="DE25" s="635"/>
      <c r="DF25" s="635"/>
      <c r="DG25" s="635"/>
      <c r="DH25" s="635"/>
      <c r="DI25" s="635"/>
      <c r="DJ25" s="635"/>
      <c r="DK25" s="636"/>
      <c r="DL25" s="622">
        <v>518869</v>
      </c>
      <c r="DM25" s="635"/>
      <c r="DN25" s="635"/>
      <c r="DO25" s="635"/>
      <c r="DP25" s="635"/>
      <c r="DQ25" s="635"/>
      <c r="DR25" s="635"/>
      <c r="DS25" s="635"/>
      <c r="DT25" s="635"/>
      <c r="DU25" s="635"/>
      <c r="DV25" s="636"/>
      <c r="DW25" s="619">
        <v>21.7</v>
      </c>
      <c r="DX25" s="637"/>
      <c r="DY25" s="637"/>
      <c r="DZ25" s="637"/>
      <c r="EA25" s="637"/>
      <c r="EB25" s="637"/>
      <c r="EC25" s="639"/>
    </row>
    <row r="26" spans="2:133" ht="11.25" customHeight="1">
      <c r="B26" s="613" t="s">
        <v>287</v>
      </c>
      <c r="C26" s="614"/>
      <c r="D26" s="614"/>
      <c r="E26" s="614"/>
      <c r="F26" s="614"/>
      <c r="G26" s="614"/>
      <c r="H26" s="614"/>
      <c r="I26" s="614"/>
      <c r="J26" s="614"/>
      <c r="K26" s="614"/>
      <c r="L26" s="614"/>
      <c r="M26" s="614"/>
      <c r="N26" s="614"/>
      <c r="O26" s="614"/>
      <c r="P26" s="614"/>
      <c r="Q26" s="615"/>
      <c r="R26" s="616">
        <v>1739</v>
      </c>
      <c r="S26" s="617"/>
      <c r="T26" s="617"/>
      <c r="U26" s="617"/>
      <c r="V26" s="617"/>
      <c r="W26" s="617"/>
      <c r="X26" s="617"/>
      <c r="Y26" s="618"/>
      <c r="Z26" s="665">
        <v>0</v>
      </c>
      <c r="AA26" s="665"/>
      <c r="AB26" s="665"/>
      <c r="AC26" s="665"/>
      <c r="AD26" s="666" t="s">
        <v>122</v>
      </c>
      <c r="AE26" s="666"/>
      <c r="AF26" s="666"/>
      <c r="AG26" s="666"/>
      <c r="AH26" s="666"/>
      <c r="AI26" s="666"/>
      <c r="AJ26" s="666"/>
      <c r="AK26" s="666"/>
      <c r="AL26" s="619" t="s">
        <v>122</v>
      </c>
      <c r="AM26" s="620"/>
      <c r="AN26" s="620"/>
      <c r="AO26" s="667"/>
      <c r="AP26" s="711" t="s">
        <v>288</v>
      </c>
      <c r="AQ26" s="712"/>
      <c r="AR26" s="712"/>
      <c r="AS26" s="712"/>
      <c r="AT26" s="712"/>
      <c r="AU26" s="712"/>
      <c r="AV26" s="712"/>
      <c r="AW26" s="712"/>
      <c r="AX26" s="712"/>
      <c r="AY26" s="712"/>
      <c r="AZ26" s="712"/>
      <c r="BA26" s="712"/>
      <c r="BB26" s="712"/>
      <c r="BC26" s="712"/>
      <c r="BD26" s="712"/>
      <c r="BE26" s="712"/>
      <c r="BF26" s="713"/>
      <c r="BG26" s="616" t="s">
        <v>122</v>
      </c>
      <c r="BH26" s="617"/>
      <c r="BI26" s="617"/>
      <c r="BJ26" s="617"/>
      <c r="BK26" s="617"/>
      <c r="BL26" s="617"/>
      <c r="BM26" s="617"/>
      <c r="BN26" s="618"/>
      <c r="BO26" s="665" t="s">
        <v>122</v>
      </c>
      <c r="BP26" s="665"/>
      <c r="BQ26" s="665"/>
      <c r="BR26" s="665"/>
      <c r="BS26" s="622" t="s">
        <v>122</v>
      </c>
      <c r="BT26" s="617"/>
      <c r="BU26" s="617"/>
      <c r="BV26" s="617"/>
      <c r="BW26" s="617"/>
      <c r="BX26" s="617"/>
      <c r="BY26" s="617"/>
      <c r="BZ26" s="617"/>
      <c r="CA26" s="617"/>
      <c r="CB26" s="646"/>
      <c r="CD26" s="647" t="s">
        <v>289</v>
      </c>
      <c r="CE26" s="644"/>
      <c r="CF26" s="644"/>
      <c r="CG26" s="644"/>
      <c r="CH26" s="644"/>
      <c r="CI26" s="644"/>
      <c r="CJ26" s="644"/>
      <c r="CK26" s="644"/>
      <c r="CL26" s="644"/>
      <c r="CM26" s="644"/>
      <c r="CN26" s="644"/>
      <c r="CO26" s="644"/>
      <c r="CP26" s="644"/>
      <c r="CQ26" s="645"/>
      <c r="CR26" s="616">
        <v>345967</v>
      </c>
      <c r="CS26" s="617"/>
      <c r="CT26" s="617"/>
      <c r="CU26" s="617"/>
      <c r="CV26" s="617"/>
      <c r="CW26" s="617"/>
      <c r="CX26" s="617"/>
      <c r="CY26" s="618"/>
      <c r="CZ26" s="619">
        <v>7.6</v>
      </c>
      <c r="DA26" s="637"/>
      <c r="DB26" s="637"/>
      <c r="DC26" s="638"/>
      <c r="DD26" s="622">
        <v>320938</v>
      </c>
      <c r="DE26" s="617"/>
      <c r="DF26" s="617"/>
      <c r="DG26" s="617"/>
      <c r="DH26" s="617"/>
      <c r="DI26" s="617"/>
      <c r="DJ26" s="617"/>
      <c r="DK26" s="618"/>
      <c r="DL26" s="622" t="s">
        <v>122</v>
      </c>
      <c r="DM26" s="617"/>
      <c r="DN26" s="617"/>
      <c r="DO26" s="617"/>
      <c r="DP26" s="617"/>
      <c r="DQ26" s="617"/>
      <c r="DR26" s="617"/>
      <c r="DS26" s="617"/>
      <c r="DT26" s="617"/>
      <c r="DU26" s="617"/>
      <c r="DV26" s="618"/>
      <c r="DW26" s="619" t="s">
        <v>122</v>
      </c>
      <c r="DX26" s="637"/>
      <c r="DY26" s="637"/>
      <c r="DZ26" s="637"/>
      <c r="EA26" s="637"/>
      <c r="EB26" s="637"/>
      <c r="EC26" s="639"/>
    </row>
    <row r="27" spans="2:133" ht="11.25" customHeight="1">
      <c r="B27" s="613" t="s">
        <v>290</v>
      </c>
      <c r="C27" s="614"/>
      <c r="D27" s="614"/>
      <c r="E27" s="614"/>
      <c r="F27" s="614"/>
      <c r="G27" s="614"/>
      <c r="H27" s="614"/>
      <c r="I27" s="614"/>
      <c r="J27" s="614"/>
      <c r="K27" s="614"/>
      <c r="L27" s="614"/>
      <c r="M27" s="614"/>
      <c r="N27" s="614"/>
      <c r="O27" s="614"/>
      <c r="P27" s="614"/>
      <c r="Q27" s="615"/>
      <c r="R27" s="616">
        <v>336975</v>
      </c>
      <c r="S27" s="617"/>
      <c r="T27" s="617"/>
      <c r="U27" s="617"/>
      <c r="V27" s="617"/>
      <c r="W27" s="617"/>
      <c r="X27" s="617"/>
      <c r="Y27" s="618"/>
      <c r="Z27" s="665">
        <v>7</v>
      </c>
      <c r="AA27" s="665"/>
      <c r="AB27" s="665"/>
      <c r="AC27" s="665"/>
      <c r="AD27" s="666" t="s">
        <v>122</v>
      </c>
      <c r="AE27" s="666"/>
      <c r="AF27" s="666"/>
      <c r="AG27" s="666"/>
      <c r="AH27" s="666"/>
      <c r="AI27" s="666"/>
      <c r="AJ27" s="666"/>
      <c r="AK27" s="666"/>
      <c r="AL27" s="619" t="s">
        <v>122</v>
      </c>
      <c r="AM27" s="620"/>
      <c r="AN27" s="620"/>
      <c r="AO27" s="667"/>
      <c r="AP27" s="613" t="s">
        <v>291</v>
      </c>
      <c r="AQ27" s="614"/>
      <c r="AR27" s="614"/>
      <c r="AS27" s="614"/>
      <c r="AT27" s="614"/>
      <c r="AU27" s="614"/>
      <c r="AV27" s="614"/>
      <c r="AW27" s="614"/>
      <c r="AX27" s="614"/>
      <c r="AY27" s="614"/>
      <c r="AZ27" s="614"/>
      <c r="BA27" s="614"/>
      <c r="BB27" s="614"/>
      <c r="BC27" s="614"/>
      <c r="BD27" s="614"/>
      <c r="BE27" s="614"/>
      <c r="BF27" s="615"/>
      <c r="BG27" s="616">
        <v>255240</v>
      </c>
      <c r="BH27" s="617"/>
      <c r="BI27" s="617"/>
      <c r="BJ27" s="617"/>
      <c r="BK27" s="617"/>
      <c r="BL27" s="617"/>
      <c r="BM27" s="617"/>
      <c r="BN27" s="618"/>
      <c r="BO27" s="665">
        <v>100</v>
      </c>
      <c r="BP27" s="665"/>
      <c r="BQ27" s="665"/>
      <c r="BR27" s="665"/>
      <c r="BS27" s="622">
        <v>2792</v>
      </c>
      <c r="BT27" s="617"/>
      <c r="BU27" s="617"/>
      <c r="BV27" s="617"/>
      <c r="BW27" s="617"/>
      <c r="BX27" s="617"/>
      <c r="BY27" s="617"/>
      <c r="BZ27" s="617"/>
      <c r="CA27" s="617"/>
      <c r="CB27" s="646"/>
      <c r="CD27" s="647" t="s">
        <v>292</v>
      </c>
      <c r="CE27" s="644"/>
      <c r="CF27" s="644"/>
      <c r="CG27" s="644"/>
      <c r="CH27" s="644"/>
      <c r="CI27" s="644"/>
      <c r="CJ27" s="644"/>
      <c r="CK27" s="644"/>
      <c r="CL27" s="644"/>
      <c r="CM27" s="644"/>
      <c r="CN27" s="644"/>
      <c r="CO27" s="644"/>
      <c r="CP27" s="644"/>
      <c r="CQ27" s="645"/>
      <c r="CR27" s="616">
        <v>365471</v>
      </c>
      <c r="CS27" s="635"/>
      <c r="CT27" s="635"/>
      <c r="CU27" s="635"/>
      <c r="CV27" s="635"/>
      <c r="CW27" s="635"/>
      <c r="CX27" s="635"/>
      <c r="CY27" s="636"/>
      <c r="CZ27" s="619">
        <v>8</v>
      </c>
      <c r="DA27" s="637"/>
      <c r="DB27" s="637"/>
      <c r="DC27" s="638"/>
      <c r="DD27" s="622">
        <v>124848</v>
      </c>
      <c r="DE27" s="635"/>
      <c r="DF27" s="635"/>
      <c r="DG27" s="635"/>
      <c r="DH27" s="635"/>
      <c r="DI27" s="635"/>
      <c r="DJ27" s="635"/>
      <c r="DK27" s="636"/>
      <c r="DL27" s="622">
        <v>122509</v>
      </c>
      <c r="DM27" s="635"/>
      <c r="DN27" s="635"/>
      <c r="DO27" s="635"/>
      <c r="DP27" s="635"/>
      <c r="DQ27" s="635"/>
      <c r="DR27" s="635"/>
      <c r="DS27" s="635"/>
      <c r="DT27" s="635"/>
      <c r="DU27" s="635"/>
      <c r="DV27" s="636"/>
      <c r="DW27" s="619">
        <v>5.0999999999999996</v>
      </c>
      <c r="DX27" s="637"/>
      <c r="DY27" s="637"/>
      <c r="DZ27" s="637"/>
      <c r="EA27" s="637"/>
      <c r="EB27" s="637"/>
      <c r="EC27" s="639"/>
    </row>
    <row r="28" spans="2:133" ht="11.25" customHeight="1">
      <c r="B28" s="708" t="s">
        <v>293</v>
      </c>
      <c r="C28" s="709"/>
      <c r="D28" s="709"/>
      <c r="E28" s="709"/>
      <c r="F28" s="709"/>
      <c r="G28" s="709"/>
      <c r="H28" s="709"/>
      <c r="I28" s="709"/>
      <c r="J28" s="709"/>
      <c r="K28" s="709"/>
      <c r="L28" s="709"/>
      <c r="M28" s="709"/>
      <c r="N28" s="709"/>
      <c r="O28" s="709"/>
      <c r="P28" s="709"/>
      <c r="Q28" s="710"/>
      <c r="R28" s="616" t="s">
        <v>122</v>
      </c>
      <c r="S28" s="617"/>
      <c r="T28" s="617"/>
      <c r="U28" s="617"/>
      <c r="V28" s="617"/>
      <c r="W28" s="617"/>
      <c r="X28" s="617"/>
      <c r="Y28" s="618"/>
      <c r="Z28" s="665" t="s">
        <v>122</v>
      </c>
      <c r="AA28" s="665"/>
      <c r="AB28" s="665"/>
      <c r="AC28" s="665"/>
      <c r="AD28" s="666" t="s">
        <v>122</v>
      </c>
      <c r="AE28" s="666"/>
      <c r="AF28" s="666"/>
      <c r="AG28" s="666"/>
      <c r="AH28" s="666"/>
      <c r="AI28" s="666"/>
      <c r="AJ28" s="666"/>
      <c r="AK28" s="666"/>
      <c r="AL28" s="619" t="s">
        <v>122</v>
      </c>
      <c r="AM28" s="620"/>
      <c r="AN28" s="620"/>
      <c r="AO28" s="667"/>
      <c r="AP28" s="597"/>
      <c r="AQ28" s="598"/>
      <c r="AR28" s="598"/>
      <c r="AS28" s="598"/>
      <c r="AT28" s="598"/>
      <c r="AU28" s="598"/>
      <c r="AV28" s="598"/>
      <c r="AW28" s="598"/>
      <c r="AX28" s="598"/>
      <c r="AY28" s="598"/>
      <c r="AZ28" s="598"/>
      <c r="BA28" s="598"/>
      <c r="BB28" s="598"/>
      <c r="BC28" s="598"/>
      <c r="BD28" s="598"/>
      <c r="BE28" s="598"/>
      <c r="BF28" s="599"/>
      <c r="BG28" s="616"/>
      <c r="BH28" s="617"/>
      <c r="BI28" s="617"/>
      <c r="BJ28" s="617"/>
      <c r="BK28" s="617"/>
      <c r="BL28" s="617"/>
      <c r="BM28" s="617"/>
      <c r="BN28" s="618"/>
      <c r="BO28" s="665"/>
      <c r="BP28" s="665"/>
      <c r="BQ28" s="665"/>
      <c r="BR28" s="665"/>
      <c r="BS28" s="666"/>
      <c r="BT28" s="666"/>
      <c r="BU28" s="666"/>
      <c r="BV28" s="666"/>
      <c r="BW28" s="666"/>
      <c r="BX28" s="666"/>
      <c r="BY28" s="666"/>
      <c r="BZ28" s="666"/>
      <c r="CA28" s="666"/>
      <c r="CB28" s="707"/>
      <c r="CD28" s="647" t="s">
        <v>294</v>
      </c>
      <c r="CE28" s="644"/>
      <c r="CF28" s="644"/>
      <c r="CG28" s="644"/>
      <c r="CH28" s="644"/>
      <c r="CI28" s="644"/>
      <c r="CJ28" s="644"/>
      <c r="CK28" s="644"/>
      <c r="CL28" s="644"/>
      <c r="CM28" s="644"/>
      <c r="CN28" s="644"/>
      <c r="CO28" s="644"/>
      <c r="CP28" s="644"/>
      <c r="CQ28" s="645"/>
      <c r="CR28" s="616">
        <v>460802</v>
      </c>
      <c r="CS28" s="617"/>
      <c r="CT28" s="617"/>
      <c r="CU28" s="617"/>
      <c r="CV28" s="617"/>
      <c r="CW28" s="617"/>
      <c r="CX28" s="617"/>
      <c r="CY28" s="618"/>
      <c r="CZ28" s="619">
        <v>10.1</v>
      </c>
      <c r="DA28" s="637"/>
      <c r="DB28" s="637"/>
      <c r="DC28" s="638"/>
      <c r="DD28" s="622">
        <v>369558</v>
      </c>
      <c r="DE28" s="617"/>
      <c r="DF28" s="617"/>
      <c r="DG28" s="617"/>
      <c r="DH28" s="617"/>
      <c r="DI28" s="617"/>
      <c r="DJ28" s="617"/>
      <c r="DK28" s="618"/>
      <c r="DL28" s="622">
        <v>369558</v>
      </c>
      <c r="DM28" s="617"/>
      <c r="DN28" s="617"/>
      <c r="DO28" s="617"/>
      <c r="DP28" s="617"/>
      <c r="DQ28" s="617"/>
      <c r="DR28" s="617"/>
      <c r="DS28" s="617"/>
      <c r="DT28" s="617"/>
      <c r="DU28" s="617"/>
      <c r="DV28" s="618"/>
      <c r="DW28" s="619">
        <v>15.4</v>
      </c>
      <c r="DX28" s="637"/>
      <c r="DY28" s="637"/>
      <c r="DZ28" s="637"/>
      <c r="EA28" s="637"/>
      <c r="EB28" s="637"/>
      <c r="EC28" s="639"/>
    </row>
    <row r="29" spans="2:133" ht="11.25" customHeight="1">
      <c r="B29" s="613" t="s">
        <v>295</v>
      </c>
      <c r="C29" s="614"/>
      <c r="D29" s="614"/>
      <c r="E29" s="614"/>
      <c r="F29" s="614"/>
      <c r="G29" s="614"/>
      <c r="H29" s="614"/>
      <c r="I29" s="614"/>
      <c r="J29" s="614"/>
      <c r="K29" s="614"/>
      <c r="L29" s="614"/>
      <c r="M29" s="614"/>
      <c r="N29" s="614"/>
      <c r="O29" s="614"/>
      <c r="P29" s="614"/>
      <c r="Q29" s="615"/>
      <c r="R29" s="616">
        <v>196942</v>
      </c>
      <c r="S29" s="617"/>
      <c r="T29" s="617"/>
      <c r="U29" s="617"/>
      <c r="V29" s="617"/>
      <c r="W29" s="617"/>
      <c r="X29" s="617"/>
      <c r="Y29" s="618"/>
      <c r="Z29" s="665">
        <v>4.0999999999999996</v>
      </c>
      <c r="AA29" s="665"/>
      <c r="AB29" s="665"/>
      <c r="AC29" s="665"/>
      <c r="AD29" s="666" t="s">
        <v>122</v>
      </c>
      <c r="AE29" s="666"/>
      <c r="AF29" s="666"/>
      <c r="AG29" s="666"/>
      <c r="AH29" s="666"/>
      <c r="AI29" s="666"/>
      <c r="AJ29" s="666"/>
      <c r="AK29" s="666"/>
      <c r="AL29" s="619" t="s">
        <v>122</v>
      </c>
      <c r="AM29" s="620"/>
      <c r="AN29" s="620"/>
      <c r="AO29" s="667"/>
      <c r="AP29" s="677" t="s">
        <v>215</v>
      </c>
      <c r="AQ29" s="678"/>
      <c r="AR29" s="678"/>
      <c r="AS29" s="678"/>
      <c r="AT29" s="678"/>
      <c r="AU29" s="678"/>
      <c r="AV29" s="678"/>
      <c r="AW29" s="678"/>
      <c r="AX29" s="678"/>
      <c r="AY29" s="678"/>
      <c r="AZ29" s="678"/>
      <c r="BA29" s="678"/>
      <c r="BB29" s="678"/>
      <c r="BC29" s="678"/>
      <c r="BD29" s="678"/>
      <c r="BE29" s="678"/>
      <c r="BF29" s="679"/>
      <c r="BG29" s="677" t="s">
        <v>296</v>
      </c>
      <c r="BH29" s="705"/>
      <c r="BI29" s="705"/>
      <c r="BJ29" s="705"/>
      <c r="BK29" s="705"/>
      <c r="BL29" s="705"/>
      <c r="BM29" s="705"/>
      <c r="BN29" s="705"/>
      <c r="BO29" s="705"/>
      <c r="BP29" s="705"/>
      <c r="BQ29" s="706"/>
      <c r="BR29" s="677" t="s">
        <v>297</v>
      </c>
      <c r="BS29" s="705"/>
      <c r="BT29" s="705"/>
      <c r="BU29" s="705"/>
      <c r="BV29" s="705"/>
      <c r="BW29" s="705"/>
      <c r="BX29" s="705"/>
      <c r="BY29" s="705"/>
      <c r="BZ29" s="705"/>
      <c r="CA29" s="705"/>
      <c r="CB29" s="706"/>
      <c r="CD29" s="687" t="s">
        <v>298</v>
      </c>
      <c r="CE29" s="688"/>
      <c r="CF29" s="647" t="s">
        <v>63</v>
      </c>
      <c r="CG29" s="644"/>
      <c r="CH29" s="644"/>
      <c r="CI29" s="644"/>
      <c r="CJ29" s="644"/>
      <c r="CK29" s="644"/>
      <c r="CL29" s="644"/>
      <c r="CM29" s="644"/>
      <c r="CN29" s="644"/>
      <c r="CO29" s="644"/>
      <c r="CP29" s="644"/>
      <c r="CQ29" s="645"/>
      <c r="CR29" s="616">
        <v>460735</v>
      </c>
      <c r="CS29" s="635"/>
      <c r="CT29" s="635"/>
      <c r="CU29" s="635"/>
      <c r="CV29" s="635"/>
      <c r="CW29" s="635"/>
      <c r="CX29" s="635"/>
      <c r="CY29" s="636"/>
      <c r="CZ29" s="619">
        <v>10.1</v>
      </c>
      <c r="DA29" s="637"/>
      <c r="DB29" s="637"/>
      <c r="DC29" s="638"/>
      <c r="DD29" s="622">
        <v>369491</v>
      </c>
      <c r="DE29" s="635"/>
      <c r="DF29" s="635"/>
      <c r="DG29" s="635"/>
      <c r="DH29" s="635"/>
      <c r="DI29" s="635"/>
      <c r="DJ29" s="635"/>
      <c r="DK29" s="636"/>
      <c r="DL29" s="622">
        <v>369491</v>
      </c>
      <c r="DM29" s="635"/>
      <c r="DN29" s="635"/>
      <c r="DO29" s="635"/>
      <c r="DP29" s="635"/>
      <c r="DQ29" s="635"/>
      <c r="DR29" s="635"/>
      <c r="DS29" s="635"/>
      <c r="DT29" s="635"/>
      <c r="DU29" s="635"/>
      <c r="DV29" s="636"/>
      <c r="DW29" s="619">
        <v>15.4</v>
      </c>
      <c r="DX29" s="637"/>
      <c r="DY29" s="637"/>
      <c r="DZ29" s="637"/>
      <c r="EA29" s="637"/>
      <c r="EB29" s="637"/>
      <c r="EC29" s="639"/>
    </row>
    <row r="30" spans="2:133" ht="11.25" customHeight="1">
      <c r="B30" s="613" t="s">
        <v>299</v>
      </c>
      <c r="C30" s="614"/>
      <c r="D30" s="614"/>
      <c r="E30" s="614"/>
      <c r="F30" s="614"/>
      <c r="G30" s="614"/>
      <c r="H30" s="614"/>
      <c r="I30" s="614"/>
      <c r="J30" s="614"/>
      <c r="K30" s="614"/>
      <c r="L30" s="614"/>
      <c r="M30" s="614"/>
      <c r="N30" s="614"/>
      <c r="O30" s="614"/>
      <c r="P30" s="614"/>
      <c r="Q30" s="615"/>
      <c r="R30" s="616">
        <v>180375</v>
      </c>
      <c r="S30" s="617"/>
      <c r="T30" s="617"/>
      <c r="U30" s="617"/>
      <c r="V30" s="617"/>
      <c r="W30" s="617"/>
      <c r="X30" s="617"/>
      <c r="Y30" s="618"/>
      <c r="Z30" s="665">
        <v>3.8</v>
      </c>
      <c r="AA30" s="665"/>
      <c r="AB30" s="665"/>
      <c r="AC30" s="665"/>
      <c r="AD30" s="666" t="s">
        <v>122</v>
      </c>
      <c r="AE30" s="666"/>
      <c r="AF30" s="666"/>
      <c r="AG30" s="666"/>
      <c r="AH30" s="666"/>
      <c r="AI30" s="666"/>
      <c r="AJ30" s="666"/>
      <c r="AK30" s="666"/>
      <c r="AL30" s="619" t="s">
        <v>122</v>
      </c>
      <c r="AM30" s="620"/>
      <c r="AN30" s="620"/>
      <c r="AO30" s="667"/>
      <c r="AP30" s="693" t="s">
        <v>300</v>
      </c>
      <c r="AQ30" s="694"/>
      <c r="AR30" s="694"/>
      <c r="AS30" s="694"/>
      <c r="AT30" s="699" t="s">
        <v>301</v>
      </c>
      <c r="AU30" s="210"/>
      <c r="AV30" s="210"/>
      <c r="AW30" s="210"/>
      <c r="AX30" s="702" t="s">
        <v>178</v>
      </c>
      <c r="AY30" s="703"/>
      <c r="AZ30" s="703"/>
      <c r="BA30" s="703"/>
      <c r="BB30" s="703"/>
      <c r="BC30" s="703"/>
      <c r="BD30" s="703"/>
      <c r="BE30" s="703"/>
      <c r="BF30" s="704"/>
      <c r="BG30" s="683">
        <v>99.5</v>
      </c>
      <c r="BH30" s="684"/>
      <c r="BI30" s="684"/>
      <c r="BJ30" s="684"/>
      <c r="BK30" s="684"/>
      <c r="BL30" s="684"/>
      <c r="BM30" s="685">
        <v>98.2</v>
      </c>
      <c r="BN30" s="684"/>
      <c r="BO30" s="684"/>
      <c r="BP30" s="684"/>
      <c r="BQ30" s="686"/>
      <c r="BR30" s="683">
        <v>99.5</v>
      </c>
      <c r="BS30" s="684"/>
      <c r="BT30" s="684"/>
      <c r="BU30" s="684"/>
      <c r="BV30" s="684"/>
      <c r="BW30" s="684"/>
      <c r="BX30" s="685">
        <v>98.1</v>
      </c>
      <c r="BY30" s="684"/>
      <c r="BZ30" s="684"/>
      <c r="CA30" s="684"/>
      <c r="CB30" s="686"/>
      <c r="CD30" s="689"/>
      <c r="CE30" s="690"/>
      <c r="CF30" s="647" t="s">
        <v>302</v>
      </c>
      <c r="CG30" s="644"/>
      <c r="CH30" s="644"/>
      <c r="CI30" s="644"/>
      <c r="CJ30" s="644"/>
      <c r="CK30" s="644"/>
      <c r="CL30" s="644"/>
      <c r="CM30" s="644"/>
      <c r="CN30" s="644"/>
      <c r="CO30" s="644"/>
      <c r="CP30" s="644"/>
      <c r="CQ30" s="645"/>
      <c r="CR30" s="616">
        <v>418169</v>
      </c>
      <c r="CS30" s="617"/>
      <c r="CT30" s="617"/>
      <c r="CU30" s="617"/>
      <c r="CV30" s="617"/>
      <c r="CW30" s="617"/>
      <c r="CX30" s="617"/>
      <c r="CY30" s="618"/>
      <c r="CZ30" s="619">
        <v>9.1999999999999993</v>
      </c>
      <c r="DA30" s="637"/>
      <c r="DB30" s="637"/>
      <c r="DC30" s="638"/>
      <c r="DD30" s="622">
        <v>353629</v>
      </c>
      <c r="DE30" s="617"/>
      <c r="DF30" s="617"/>
      <c r="DG30" s="617"/>
      <c r="DH30" s="617"/>
      <c r="DI30" s="617"/>
      <c r="DJ30" s="617"/>
      <c r="DK30" s="618"/>
      <c r="DL30" s="622">
        <v>353629</v>
      </c>
      <c r="DM30" s="617"/>
      <c r="DN30" s="617"/>
      <c r="DO30" s="617"/>
      <c r="DP30" s="617"/>
      <c r="DQ30" s="617"/>
      <c r="DR30" s="617"/>
      <c r="DS30" s="617"/>
      <c r="DT30" s="617"/>
      <c r="DU30" s="617"/>
      <c r="DV30" s="618"/>
      <c r="DW30" s="619">
        <v>14.8</v>
      </c>
      <c r="DX30" s="637"/>
      <c r="DY30" s="637"/>
      <c r="DZ30" s="637"/>
      <c r="EA30" s="637"/>
      <c r="EB30" s="637"/>
      <c r="EC30" s="639"/>
    </row>
    <row r="31" spans="2:133" ht="11.25" customHeight="1">
      <c r="B31" s="613" t="s">
        <v>303</v>
      </c>
      <c r="C31" s="614"/>
      <c r="D31" s="614"/>
      <c r="E31" s="614"/>
      <c r="F31" s="614"/>
      <c r="G31" s="614"/>
      <c r="H31" s="614"/>
      <c r="I31" s="614"/>
      <c r="J31" s="614"/>
      <c r="K31" s="614"/>
      <c r="L31" s="614"/>
      <c r="M31" s="614"/>
      <c r="N31" s="614"/>
      <c r="O31" s="614"/>
      <c r="P31" s="614"/>
      <c r="Q31" s="615"/>
      <c r="R31" s="616">
        <v>41811</v>
      </c>
      <c r="S31" s="617"/>
      <c r="T31" s="617"/>
      <c r="U31" s="617"/>
      <c r="V31" s="617"/>
      <c r="W31" s="617"/>
      <c r="X31" s="617"/>
      <c r="Y31" s="618"/>
      <c r="Z31" s="665">
        <v>0.9</v>
      </c>
      <c r="AA31" s="665"/>
      <c r="AB31" s="665"/>
      <c r="AC31" s="665"/>
      <c r="AD31" s="666" t="s">
        <v>122</v>
      </c>
      <c r="AE31" s="666"/>
      <c r="AF31" s="666"/>
      <c r="AG31" s="666"/>
      <c r="AH31" s="666"/>
      <c r="AI31" s="666"/>
      <c r="AJ31" s="666"/>
      <c r="AK31" s="666"/>
      <c r="AL31" s="619" t="s">
        <v>122</v>
      </c>
      <c r="AM31" s="620"/>
      <c r="AN31" s="620"/>
      <c r="AO31" s="667"/>
      <c r="AP31" s="695"/>
      <c r="AQ31" s="696"/>
      <c r="AR31" s="696"/>
      <c r="AS31" s="696"/>
      <c r="AT31" s="700"/>
      <c r="AU31" s="209" t="s">
        <v>304</v>
      </c>
      <c r="AV31" s="209"/>
      <c r="AW31" s="209"/>
      <c r="AX31" s="613" t="s">
        <v>305</v>
      </c>
      <c r="AY31" s="614"/>
      <c r="AZ31" s="614"/>
      <c r="BA31" s="614"/>
      <c r="BB31" s="614"/>
      <c r="BC31" s="614"/>
      <c r="BD31" s="614"/>
      <c r="BE31" s="614"/>
      <c r="BF31" s="615"/>
      <c r="BG31" s="681">
        <v>99.4</v>
      </c>
      <c r="BH31" s="635"/>
      <c r="BI31" s="635"/>
      <c r="BJ31" s="635"/>
      <c r="BK31" s="635"/>
      <c r="BL31" s="635"/>
      <c r="BM31" s="620">
        <v>98.7</v>
      </c>
      <c r="BN31" s="682"/>
      <c r="BO31" s="682"/>
      <c r="BP31" s="682"/>
      <c r="BQ31" s="643"/>
      <c r="BR31" s="681">
        <v>99.3</v>
      </c>
      <c r="BS31" s="635"/>
      <c r="BT31" s="635"/>
      <c r="BU31" s="635"/>
      <c r="BV31" s="635"/>
      <c r="BW31" s="635"/>
      <c r="BX31" s="620">
        <v>98.7</v>
      </c>
      <c r="BY31" s="682"/>
      <c r="BZ31" s="682"/>
      <c r="CA31" s="682"/>
      <c r="CB31" s="643"/>
      <c r="CD31" s="689"/>
      <c r="CE31" s="690"/>
      <c r="CF31" s="647" t="s">
        <v>306</v>
      </c>
      <c r="CG31" s="644"/>
      <c r="CH31" s="644"/>
      <c r="CI31" s="644"/>
      <c r="CJ31" s="644"/>
      <c r="CK31" s="644"/>
      <c r="CL31" s="644"/>
      <c r="CM31" s="644"/>
      <c r="CN31" s="644"/>
      <c r="CO31" s="644"/>
      <c r="CP31" s="644"/>
      <c r="CQ31" s="645"/>
      <c r="CR31" s="616">
        <v>42566</v>
      </c>
      <c r="CS31" s="635"/>
      <c r="CT31" s="635"/>
      <c r="CU31" s="635"/>
      <c r="CV31" s="635"/>
      <c r="CW31" s="635"/>
      <c r="CX31" s="635"/>
      <c r="CY31" s="636"/>
      <c r="CZ31" s="619">
        <v>0.9</v>
      </c>
      <c r="DA31" s="637"/>
      <c r="DB31" s="637"/>
      <c r="DC31" s="638"/>
      <c r="DD31" s="622">
        <v>15862</v>
      </c>
      <c r="DE31" s="635"/>
      <c r="DF31" s="635"/>
      <c r="DG31" s="635"/>
      <c r="DH31" s="635"/>
      <c r="DI31" s="635"/>
      <c r="DJ31" s="635"/>
      <c r="DK31" s="636"/>
      <c r="DL31" s="622">
        <v>15862</v>
      </c>
      <c r="DM31" s="635"/>
      <c r="DN31" s="635"/>
      <c r="DO31" s="635"/>
      <c r="DP31" s="635"/>
      <c r="DQ31" s="635"/>
      <c r="DR31" s="635"/>
      <c r="DS31" s="635"/>
      <c r="DT31" s="635"/>
      <c r="DU31" s="635"/>
      <c r="DV31" s="636"/>
      <c r="DW31" s="619">
        <v>0.7</v>
      </c>
      <c r="DX31" s="637"/>
      <c r="DY31" s="637"/>
      <c r="DZ31" s="637"/>
      <c r="EA31" s="637"/>
      <c r="EB31" s="637"/>
      <c r="EC31" s="639"/>
    </row>
    <row r="32" spans="2:133" ht="11.25" customHeight="1">
      <c r="B32" s="613" t="s">
        <v>307</v>
      </c>
      <c r="C32" s="614"/>
      <c r="D32" s="614"/>
      <c r="E32" s="614"/>
      <c r="F32" s="614"/>
      <c r="G32" s="614"/>
      <c r="H32" s="614"/>
      <c r="I32" s="614"/>
      <c r="J32" s="614"/>
      <c r="K32" s="614"/>
      <c r="L32" s="614"/>
      <c r="M32" s="614"/>
      <c r="N32" s="614"/>
      <c r="O32" s="614"/>
      <c r="P32" s="614"/>
      <c r="Q32" s="615"/>
      <c r="R32" s="616">
        <v>715753</v>
      </c>
      <c r="S32" s="617"/>
      <c r="T32" s="617"/>
      <c r="U32" s="617"/>
      <c r="V32" s="617"/>
      <c r="W32" s="617"/>
      <c r="X32" s="617"/>
      <c r="Y32" s="618"/>
      <c r="Z32" s="665">
        <v>15</v>
      </c>
      <c r="AA32" s="665"/>
      <c r="AB32" s="665"/>
      <c r="AC32" s="665"/>
      <c r="AD32" s="666" t="s">
        <v>122</v>
      </c>
      <c r="AE32" s="666"/>
      <c r="AF32" s="666"/>
      <c r="AG32" s="666"/>
      <c r="AH32" s="666"/>
      <c r="AI32" s="666"/>
      <c r="AJ32" s="666"/>
      <c r="AK32" s="666"/>
      <c r="AL32" s="619" t="s">
        <v>122</v>
      </c>
      <c r="AM32" s="620"/>
      <c r="AN32" s="620"/>
      <c r="AO32" s="667"/>
      <c r="AP32" s="697"/>
      <c r="AQ32" s="698"/>
      <c r="AR32" s="698"/>
      <c r="AS32" s="698"/>
      <c r="AT32" s="701"/>
      <c r="AU32" s="211"/>
      <c r="AV32" s="211"/>
      <c r="AW32" s="211"/>
      <c r="AX32" s="597" t="s">
        <v>308</v>
      </c>
      <c r="AY32" s="598"/>
      <c r="AZ32" s="598"/>
      <c r="BA32" s="598"/>
      <c r="BB32" s="598"/>
      <c r="BC32" s="598"/>
      <c r="BD32" s="598"/>
      <c r="BE32" s="598"/>
      <c r="BF32" s="599"/>
      <c r="BG32" s="680">
        <v>99.5</v>
      </c>
      <c r="BH32" s="601"/>
      <c r="BI32" s="601"/>
      <c r="BJ32" s="601"/>
      <c r="BK32" s="601"/>
      <c r="BL32" s="601"/>
      <c r="BM32" s="663">
        <v>97.3</v>
      </c>
      <c r="BN32" s="601"/>
      <c r="BO32" s="601"/>
      <c r="BP32" s="601"/>
      <c r="BQ32" s="656"/>
      <c r="BR32" s="680">
        <v>99.6</v>
      </c>
      <c r="BS32" s="601"/>
      <c r="BT32" s="601"/>
      <c r="BU32" s="601"/>
      <c r="BV32" s="601"/>
      <c r="BW32" s="601"/>
      <c r="BX32" s="663">
        <v>97.1</v>
      </c>
      <c r="BY32" s="601"/>
      <c r="BZ32" s="601"/>
      <c r="CA32" s="601"/>
      <c r="CB32" s="656"/>
      <c r="CD32" s="691"/>
      <c r="CE32" s="692"/>
      <c r="CF32" s="647" t="s">
        <v>309</v>
      </c>
      <c r="CG32" s="644"/>
      <c r="CH32" s="644"/>
      <c r="CI32" s="644"/>
      <c r="CJ32" s="644"/>
      <c r="CK32" s="644"/>
      <c r="CL32" s="644"/>
      <c r="CM32" s="644"/>
      <c r="CN32" s="644"/>
      <c r="CO32" s="644"/>
      <c r="CP32" s="644"/>
      <c r="CQ32" s="645"/>
      <c r="CR32" s="616">
        <v>67</v>
      </c>
      <c r="CS32" s="617"/>
      <c r="CT32" s="617"/>
      <c r="CU32" s="617"/>
      <c r="CV32" s="617"/>
      <c r="CW32" s="617"/>
      <c r="CX32" s="617"/>
      <c r="CY32" s="618"/>
      <c r="CZ32" s="619">
        <v>0</v>
      </c>
      <c r="DA32" s="637"/>
      <c r="DB32" s="637"/>
      <c r="DC32" s="638"/>
      <c r="DD32" s="622">
        <v>67</v>
      </c>
      <c r="DE32" s="617"/>
      <c r="DF32" s="617"/>
      <c r="DG32" s="617"/>
      <c r="DH32" s="617"/>
      <c r="DI32" s="617"/>
      <c r="DJ32" s="617"/>
      <c r="DK32" s="618"/>
      <c r="DL32" s="622">
        <v>67</v>
      </c>
      <c r="DM32" s="617"/>
      <c r="DN32" s="617"/>
      <c r="DO32" s="617"/>
      <c r="DP32" s="617"/>
      <c r="DQ32" s="617"/>
      <c r="DR32" s="617"/>
      <c r="DS32" s="617"/>
      <c r="DT32" s="617"/>
      <c r="DU32" s="617"/>
      <c r="DV32" s="618"/>
      <c r="DW32" s="619">
        <v>0</v>
      </c>
      <c r="DX32" s="637"/>
      <c r="DY32" s="637"/>
      <c r="DZ32" s="637"/>
      <c r="EA32" s="637"/>
      <c r="EB32" s="637"/>
      <c r="EC32" s="639"/>
    </row>
    <row r="33" spans="2:133" ht="11.25" customHeight="1">
      <c r="B33" s="613" t="s">
        <v>310</v>
      </c>
      <c r="C33" s="614"/>
      <c r="D33" s="614"/>
      <c r="E33" s="614"/>
      <c r="F33" s="614"/>
      <c r="G33" s="614"/>
      <c r="H33" s="614"/>
      <c r="I33" s="614"/>
      <c r="J33" s="614"/>
      <c r="K33" s="614"/>
      <c r="L33" s="614"/>
      <c r="M33" s="614"/>
      <c r="N33" s="614"/>
      <c r="O33" s="614"/>
      <c r="P33" s="614"/>
      <c r="Q33" s="615"/>
      <c r="R33" s="616">
        <v>184310</v>
      </c>
      <c r="S33" s="617"/>
      <c r="T33" s="617"/>
      <c r="U33" s="617"/>
      <c r="V33" s="617"/>
      <c r="W33" s="617"/>
      <c r="X33" s="617"/>
      <c r="Y33" s="618"/>
      <c r="Z33" s="665">
        <v>3.9</v>
      </c>
      <c r="AA33" s="665"/>
      <c r="AB33" s="665"/>
      <c r="AC33" s="665"/>
      <c r="AD33" s="666" t="s">
        <v>122</v>
      </c>
      <c r="AE33" s="666"/>
      <c r="AF33" s="666"/>
      <c r="AG33" s="666"/>
      <c r="AH33" s="666"/>
      <c r="AI33" s="666"/>
      <c r="AJ33" s="666"/>
      <c r="AK33" s="666"/>
      <c r="AL33" s="619" t="s">
        <v>122</v>
      </c>
      <c r="AM33" s="620"/>
      <c r="AN33" s="620"/>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16">
        <v>2582473</v>
      </c>
      <c r="CS33" s="635"/>
      <c r="CT33" s="635"/>
      <c r="CU33" s="635"/>
      <c r="CV33" s="635"/>
      <c r="CW33" s="635"/>
      <c r="CX33" s="635"/>
      <c r="CY33" s="636"/>
      <c r="CZ33" s="619">
        <v>56.6</v>
      </c>
      <c r="DA33" s="637"/>
      <c r="DB33" s="637"/>
      <c r="DC33" s="638"/>
      <c r="DD33" s="622">
        <v>2063156</v>
      </c>
      <c r="DE33" s="635"/>
      <c r="DF33" s="635"/>
      <c r="DG33" s="635"/>
      <c r="DH33" s="635"/>
      <c r="DI33" s="635"/>
      <c r="DJ33" s="635"/>
      <c r="DK33" s="636"/>
      <c r="DL33" s="622">
        <v>960440</v>
      </c>
      <c r="DM33" s="635"/>
      <c r="DN33" s="635"/>
      <c r="DO33" s="635"/>
      <c r="DP33" s="635"/>
      <c r="DQ33" s="635"/>
      <c r="DR33" s="635"/>
      <c r="DS33" s="635"/>
      <c r="DT33" s="635"/>
      <c r="DU33" s="635"/>
      <c r="DV33" s="636"/>
      <c r="DW33" s="619">
        <v>40.1</v>
      </c>
      <c r="DX33" s="637"/>
      <c r="DY33" s="637"/>
      <c r="DZ33" s="637"/>
      <c r="EA33" s="637"/>
      <c r="EB33" s="637"/>
      <c r="EC33" s="639"/>
    </row>
    <row r="34" spans="2:133" ht="11.25" customHeight="1">
      <c r="B34" s="613" t="s">
        <v>312</v>
      </c>
      <c r="C34" s="614"/>
      <c r="D34" s="614"/>
      <c r="E34" s="614"/>
      <c r="F34" s="614"/>
      <c r="G34" s="614"/>
      <c r="H34" s="614"/>
      <c r="I34" s="614"/>
      <c r="J34" s="614"/>
      <c r="K34" s="614"/>
      <c r="L34" s="614"/>
      <c r="M34" s="614"/>
      <c r="N34" s="614"/>
      <c r="O34" s="614"/>
      <c r="P34" s="614"/>
      <c r="Q34" s="615"/>
      <c r="R34" s="616">
        <v>199057</v>
      </c>
      <c r="S34" s="617"/>
      <c r="T34" s="617"/>
      <c r="U34" s="617"/>
      <c r="V34" s="617"/>
      <c r="W34" s="617"/>
      <c r="X34" s="617"/>
      <c r="Y34" s="618"/>
      <c r="Z34" s="665">
        <v>4.2</v>
      </c>
      <c r="AA34" s="665"/>
      <c r="AB34" s="665"/>
      <c r="AC34" s="665"/>
      <c r="AD34" s="666">
        <v>4176</v>
      </c>
      <c r="AE34" s="666"/>
      <c r="AF34" s="666"/>
      <c r="AG34" s="666"/>
      <c r="AH34" s="666"/>
      <c r="AI34" s="666"/>
      <c r="AJ34" s="666"/>
      <c r="AK34" s="666"/>
      <c r="AL34" s="619">
        <v>0.2</v>
      </c>
      <c r="AM34" s="620"/>
      <c r="AN34" s="620"/>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16">
        <v>702101</v>
      </c>
      <c r="CS34" s="617"/>
      <c r="CT34" s="617"/>
      <c r="CU34" s="617"/>
      <c r="CV34" s="617"/>
      <c r="CW34" s="617"/>
      <c r="CX34" s="617"/>
      <c r="CY34" s="618"/>
      <c r="CZ34" s="619">
        <v>15.4</v>
      </c>
      <c r="DA34" s="637"/>
      <c r="DB34" s="637"/>
      <c r="DC34" s="638"/>
      <c r="DD34" s="622">
        <v>437889</v>
      </c>
      <c r="DE34" s="617"/>
      <c r="DF34" s="617"/>
      <c r="DG34" s="617"/>
      <c r="DH34" s="617"/>
      <c r="DI34" s="617"/>
      <c r="DJ34" s="617"/>
      <c r="DK34" s="618"/>
      <c r="DL34" s="622">
        <v>369250</v>
      </c>
      <c r="DM34" s="617"/>
      <c r="DN34" s="617"/>
      <c r="DO34" s="617"/>
      <c r="DP34" s="617"/>
      <c r="DQ34" s="617"/>
      <c r="DR34" s="617"/>
      <c r="DS34" s="617"/>
      <c r="DT34" s="617"/>
      <c r="DU34" s="617"/>
      <c r="DV34" s="618"/>
      <c r="DW34" s="619">
        <v>15.4</v>
      </c>
      <c r="DX34" s="637"/>
      <c r="DY34" s="637"/>
      <c r="DZ34" s="637"/>
      <c r="EA34" s="637"/>
      <c r="EB34" s="637"/>
      <c r="EC34" s="639"/>
    </row>
    <row r="35" spans="2:133" ht="11.25" customHeight="1">
      <c r="B35" s="613" t="s">
        <v>316</v>
      </c>
      <c r="C35" s="614"/>
      <c r="D35" s="614"/>
      <c r="E35" s="614"/>
      <c r="F35" s="614"/>
      <c r="G35" s="614"/>
      <c r="H35" s="614"/>
      <c r="I35" s="614"/>
      <c r="J35" s="614"/>
      <c r="K35" s="614"/>
      <c r="L35" s="614"/>
      <c r="M35" s="614"/>
      <c r="N35" s="614"/>
      <c r="O35" s="614"/>
      <c r="P35" s="614"/>
      <c r="Q35" s="615"/>
      <c r="R35" s="616">
        <v>319841</v>
      </c>
      <c r="S35" s="617"/>
      <c r="T35" s="617"/>
      <c r="U35" s="617"/>
      <c r="V35" s="617"/>
      <c r="W35" s="617"/>
      <c r="X35" s="617"/>
      <c r="Y35" s="618"/>
      <c r="Z35" s="665">
        <v>6.7</v>
      </c>
      <c r="AA35" s="665"/>
      <c r="AB35" s="665"/>
      <c r="AC35" s="665"/>
      <c r="AD35" s="666" t="s">
        <v>122</v>
      </c>
      <c r="AE35" s="666"/>
      <c r="AF35" s="666"/>
      <c r="AG35" s="666"/>
      <c r="AH35" s="666"/>
      <c r="AI35" s="666"/>
      <c r="AJ35" s="666"/>
      <c r="AK35" s="666"/>
      <c r="AL35" s="619" t="s">
        <v>122</v>
      </c>
      <c r="AM35" s="620"/>
      <c r="AN35" s="620"/>
      <c r="AO35" s="667"/>
      <c r="AP35" s="214"/>
      <c r="AQ35" s="671" t="s">
        <v>317</v>
      </c>
      <c r="AR35" s="672"/>
      <c r="AS35" s="672"/>
      <c r="AT35" s="672"/>
      <c r="AU35" s="672"/>
      <c r="AV35" s="672"/>
      <c r="AW35" s="672"/>
      <c r="AX35" s="672"/>
      <c r="AY35" s="673"/>
      <c r="AZ35" s="668">
        <v>679965</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2203</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16">
        <v>132834</v>
      </c>
      <c r="CS35" s="635"/>
      <c r="CT35" s="635"/>
      <c r="CU35" s="635"/>
      <c r="CV35" s="635"/>
      <c r="CW35" s="635"/>
      <c r="CX35" s="635"/>
      <c r="CY35" s="636"/>
      <c r="CZ35" s="619">
        <v>2.9</v>
      </c>
      <c r="DA35" s="637"/>
      <c r="DB35" s="637"/>
      <c r="DC35" s="638"/>
      <c r="DD35" s="622">
        <v>82892</v>
      </c>
      <c r="DE35" s="635"/>
      <c r="DF35" s="635"/>
      <c r="DG35" s="635"/>
      <c r="DH35" s="635"/>
      <c r="DI35" s="635"/>
      <c r="DJ35" s="635"/>
      <c r="DK35" s="636"/>
      <c r="DL35" s="622">
        <v>71129</v>
      </c>
      <c r="DM35" s="635"/>
      <c r="DN35" s="635"/>
      <c r="DO35" s="635"/>
      <c r="DP35" s="635"/>
      <c r="DQ35" s="635"/>
      <c r="DR35" s="635"/>
      <c r="DS35" s="635"/>
      <c r="DT35" s="635"/>
      <c r="DU35" s="635"/>
      <c r="DV35" s="636"/>
      <c r="DW35" s="619">
        <v>3</v>
      </c>
      <c r="DX35" s="637"/>
      <c r="DY35" s="637"/>
      <c r="DZ35" s="637"/>
      <c r="EA35" s="637"/>
      <c r="EB35" s="637"/>
      <c r="EC35" s="639"/>
    </row>
    <row r="36" spans="2:133" ht="11.25" customHeight="1">
      <c r="B36" s="613" t="s">
        <v>320</v>
      </c>
      <c r="C36" s="614"/>
      <c r="D36" s="614"/>
      <c r="E36" s="614"/>
      <c r="F36" s="614"/>
      <c r="G36" s="614"/>
      <c r="H36" s="614"/>
      <c r="I36" s="614"/>
      <c r="J36" s="614"/>
      <c r="K36" s="614"/>
      <c r="L36" s="614"/>
      <c r="M36" s="614"/>
      <c r="N36" s="614"/>
      <c r="O36" s="614"/>
      <c r="P36" s="614"/>
      <c r="Q36" s="615"/>
      <c r="R36" s="616" t="s">
        <v>122</v>
      </c>
      <c r="S36" s="617"/>
      <c r="T36" s="617"/>
      <c r="U36" s="617"/>
      <c r="V36" s="617"/>
      <c r="W36" s="617"/>
      <c r="X36" s="617"/>
      <c r="Y36" s="618"/>
      <c r="Z36" s="665" t="s">
        <v>122</v>
      </c>
      <c r="AA36" s="665"/>
      <c r="AB36" s="665"/>
      <c r="AC36" s="665"/>
      <c r="AD36" s="666" t="s">
        <v>122</v>
      </c>
      <c r="AE36" s="666"/>
      <c r="AF36" s="666"/>
      <c r="AG36" s="666"/>
      <c r="AH36" s="666"/>
      <c r="AI36" s="666"/>
      <c r="AJ36" s="666"/>
      <c r="AK36" s="666"/>
      <c r="AL36" s="619" t="s">
        <v>122</v>
      </c>
      <c r="AM36" s="620"/>
      <c r="AN36" s="620"/>
      <c r="AO36" s="667"/>
      <c r="AQ36" s="640" t="s">
        <v>321</v>
      </c>
      <c r="AR36" s="641"/>
      <c r="AS36" s="641"/>
      <c r="AT36" s="641"/>
      <c r="AU36" s="641"/>
      <c r="AV36" s="641"/>
      <c r="AW36" s="641"/>
      <c r="AX36" s="641"/>
      <c r="AY36" s="642"/>
      <c r="AZ36" s="616">
        <v>111787</v>
      </c>
      <c r="BA36" s="617"/>
      <c r="BB36" s="617"/>
      <c r="BC36" s="617"/>
      <c r="BD36" s="635"/>
      <c r="BE36" s="635"/>
      <c r="BF36" s="643"/>
      <c r="BG36" s="647" t="s">
        <v>322</v>
      </c>
      <c r="BH36" s="644"/>
      <c r="BI36" s="644"/>
      <c r="BJ36" s="644"/>
      <c r="BK36" s="644"/>
      <c r="BL36" s="644"/>
      <c r="BM36" s="644"/>
      <c r="BN36" s="644"/>
      <c r="BO36" s="644"/>
      <c r="BP36" s="644"/>
      <c r="BQ36" s="644"/>
      <c r="BR36" s="644"/>
      <c r="BS36" s="644"/>
      <c r="BT36" s="644"/>
      <c r="BU36" s="645"/>
      <c r="BV36" s="616">
        <v>2203</v>
      </c>
      <c r="BW36" s="617"/>
      <c r="BX36" s="617"/>
      <c r="BY36" s="617"/>
      <c r="BZ36" s="617"/>
      <c r="CA36" s="617"/>
      <c r="CB36" s="646"/>
      <c r="CD36" s="647" t="s">
        <v>323</v>
      </c>
      <c r="CE36" s="644"/>
      <c r="CF36" s="644"/>
      <c r="CG36" s="644"/>
      <c r="CH36" s="644"/>
      <c r="CI36" s="644"/>
      <c r="CJ36" s="644"/>
      <c r="CK36" s="644"/>
      <c r="CL36" s="644"/>
      <c r="CM36" s="644"/>
      <c r="CN36" s="644"/>
      <c r="CO36" s="644"/>
      <c r="CP36" s="644"/>
      <c r="CQ36" s="645"/>
      <c r="CR36" s="616">
        <v>521676</v>
      </c>
      <c r="CS36" s="617"/>
      <c r="CT36" s="617"/>
      <c r="CU36" s="617"/>
      <c r="CV36" s="617"/>
      <c r="CW36" s="617"/>
      <c r="CX36" s="617"/>
      <c r="CY36" s="618"/>
      <c r="CZ36" s="619">
        <v>11.4</v>
      </c>
      <c r="DA36" s="637"/>
      <c r="DB36" s="637"/>
      <c r="DC36" s="638"/>
      <c r="DD36" s="622">
        <v>442444</v>
      </c>
      <c r="DE36" s="617"/>
      <c r="DF36" s="617"/>
      <c r="DG36" s="617"/>
      <c r="DH36" s="617"/>
      <c r="DI36" s="617"/>
      <c r="DJ36" s="617"/>
      <c r="DK36" s="618"/>
      <c r="DL36" s="622">
        <v>290356</v>
      </c>
      <c r="DM36" s="617"/>
      <c r="DN36" s="617"/>
      <c r="DO36" s="617"/>
      <c r="DP36" s="617"/>
      <c r="DQ36" s="617"/>
      <c r="DR36" s="617"/>
      <c r="DS36" s="617"/>
      <c r="DT36" s="617"/>
      <c r="DU36" s="617"/>
      <c r="DV36" s="618"/>
      <c r="DW36" s="619">
        <v>12.1</v>
      </c>
      <c r="DX36" s="637"/>
      <c r="DY36" s="637"/>
      <c r="DZ36" s="637"/>
      <c r="EA36" s="637"/>
      <c r="EB36" s="637"/>
      <c r="EC36" s="639"/>
    </row>
    <row r="37" spans="2:133" ht="11.25" customHeight="1">
      <c r="B37" s="613" t="s">
        <v>324</v>
      </c>
      <c r="C37" s="614"/>
      <c r="D37" s="614"/>
      <c r="E37" s="614"/>
      <c r="F37" s="614"/>
      <c r="G37" s="614"/>
      <c r="H37" s="614"/>
      <c r="I37" s="614"/>
      <c r="J37" s="614"/>
      <c r="K37" s="614"/>
      <c r="L37" s="614"/>
      <c r="M37" s="614"/>
      <c r="N37" s="614"/>
      <c r="O37" s="614"/>
      <c r="P37" s="614"/>
      <c r="Q37" s="615"/>
      <c r="R37" s="616">
        <v>88541</v>
      </c>
      <c r="S37" s="617"/>
      <c r="T37" s="617"/>
      <c r="U37" s="617"/>
      <c r="V37" s="617"/>
      <c r="W37" s="617"/>
      <c r="X37" s="617"/>
      <c r="Y37" s="618"/>
      <c r="Z37" s="665">
        <v>1.9</v>
      </c>
      <c r="AA37" s="665"/>
      <c r="AB37" s="665"/>
      <c r="AC37" s="665"/>
      <c r="AD37" s="666" t="s">
        <v>122</v>
      </c>
      <c r="AE37" s="666"/>
      <c r="AF37" s="666"/>
      <c r="AG37" s="666"/>
      <c r="AH37" s="666"/>
      <c r="AI37" s="666"/>
      <c r="AJ37" s="666"/>
      <c r="AK37" s="666"/>
      <c r="AL37" s="619" t="s">
        <v>122</v>
      </c>
      <c r="AM37" s="620"/>
      <c r="AN37" s="620"/>
      <c r="AO37" s="667"/>
      <c r="AQ37" s="640" t="s">
        <v>325</v>
      </c>
      <c r="AR37" s="641"/>
      <c r="AS37" s="641"/>
      <c r="AT37" s="641"/>
      <c r="AU37" s="641"/>
      <c r="AV37" s="641"/>
      <c r="AW37" s="641"/>
      <c r="AX37" s="641"/>
      <c r="AY37" s="642"/>
      <c r="AZ37" s="616">
        <v>28386</v>
      </c>
      <c r="BA37" s="617"/>
      <c r="BB37" s="617"/>
      <c r="BC37" s="617"/>
      <c r="BD37" s="635"/>
      <c r="BE37" s="635"/>
      <c r="BF37" s="643"/>
      <c r="BG37" s="647" t="s">
        <v>326</v>
      </c>
      <c r="BH37" s="644"/>
      <c r="BI37" s="644"/>
      <c r="BJ37" s="644"/>
      <c r="BK37" s="644"/>
      <c r="BL37" s="644"/>
      <c r="BM37" s="644"/>
      <c r="BN37" s="644"/>
      <c r="BO37" s="644"/>
      <c r="BP37" s="644"/>
      <c r="BQ37" s="644"/>
      <c r="BR37" s="644"/>
      <c r="BS37" s="644"/>
      <c r="BT37" s="644"/>
      <c r="BU37" s="645"/>
      <c r="BV37" s="616">
        <v>401</v>
      </c>
      <c r="BW37" s="617"/>
      <c r="BX37" s="617"/>
      <c r="BY37" s="617"/>
      <c r="BZ37" s="617"/>
      <c r="CA37" s="617"/>
      <c r="CB37" s="646"/>
      <c r="CD37" s="647" t="s">
        <v>327</v>
      </c>
      <c r="CE37" s="644"/>
      <c r="CF37" s="644"/>
      <c r="CG37" s="644"/>
      <c r="CH37" s="644"/>
      <c r="CI37" s="644"/>
      <c r="CJ37" s="644"/>
      <c r="CK37" s="644"/>
      <c r="CL37" s="644"/>
      <c r="CM37" s="644"/>
      <c r="CN37" s="644"/>
      <c r="CO37" s="644"/>
      <c r="CP37" s="644"/>
      <c r="CQ37" s="645"/>
      <c r="CR37" s="616">
        <v>249405</v>
      </c>
      <c r="CS37" s="635"/>
      <c r="CT37" s="635"/>
      <c r="CU37" s="635"/>
      <c r="CV37" s="635"/>
      <c r="CW37" s="635"/>
      <c r="CX37" s="635"/>
      <c r="CY37" s="636"/>
      <c r="CZ37" s="619">
        <v>5.5</v>
      </c>
      <c r="DA37" s="637"/>
      <c r="DB37" s="637"/>
      <c r="DC37" s="638"/>
      <c r="DD37" s="622">
        <v>243305</v>
      </c>
      <c r="DE37" s="635"/>
      <c r="DF37" s="635"/>
      <c r="DG37" s="635"/>
      <c r="DH37" s="635"/>
      <c r="DI37" s="635"/>
      <c r="DJ37" s="635"/>
      <c r="DK37" s="636"/>
      <c r="DL37" s="622">
        <v>225229</v>
      </c>
      <c r="DM37" s="635"/>
      <c r="DN37" s="635"/>
      <c r="DO37" s="635"/>
      <c r="DP37" s="635"/>
      <c r="DQ37" s="635"/>
      <c r="DR37" s="635"/>
      <c r="DS37" s="635"/>
      <c r="DT37" s="635"/>
      <c r="DU37" s="635"/>
      <c r="DV37" s="636"/>
      <c r="DW37" s="619">
        <v>9.4</v>
      </c>
      <c r="DX37" s="637"/>
      <c r="DY37" s="637"/>
      <c r="DZ37" s="637"/>
      <c r="EA37" s="637"/>
      <c r="EB37" s="637"/>
      <c r="EC37" s="639"/>
    </row>
    <row r="38" spans="2:133" ht="11.25" customHeight="1">
      <c r="B38" s="597" t="s">
        <v>328</v>
      </c>
      <c r="C38" s="598"/>
      <c r="D38" s="598"/>
      <c r="E38" s="598"/>
      <c r="F38" s="598"/>
      <c r="G38" s="598"/>
      <c r="H38" s="598"/>
      <c r="I38" s="598"/>
      <c r="J38" s="598"/>
      <c r="K38" s="598"/>
      <c r="L38" s="598"/>
      <c r="M38" s="598"/>
      <c r="N38" s="598"/>
      <c r="O38" s="598"/>
      <c r="P38" s="598"/>
      <c r="Q38" s="599"/>
      <c r="R38" s="600">
        <v>4784715</v>
      </c>
      <c r="S38" s="655"/>
      <c r="T38" s="655"/>
      <c r="U38" s="655"/>
      <c r="V38" s="655"/>
      <c r="W38" s="655"/>
      <c r="X38" s="655"/>
      <c r="Y38" s="660"/>
      <c r="Z38" s="661">
        <v>100</v>
      </c>
      <c r="AA38" s="661"/>
      <c r="AB38" s="661"/>
      <c r="AC38" s="661"/>
      <c r="AD38" s="662">
        <v>2308012</v>
      </c>
      <c r="AE38" s="662"/>
      <c r="AF38" s="662"/>
      <c r="AG38" s="662"/>
      <c r="AH38" s="662"/>
      <c r="AI38" s="662"/>
      <c r="AJ38" s="662"/>
      <c r="AK38" s="662"/>
      <c r="AL38" s="603">
        <v>100</v>
      </c>
      <c r="AM38" s="663"/>
      <c r="AN38" s="663"/>
      <c r="AO38" s="664"/>
      <c r="AQ38" s="640" t="s">
        <v>329</v>
      </c>
      <c r="AR38" s="641"/>
      <c r="AS38" s="641"/>
      <c r="AT38" s="641"/>
      <c r="AU38" s="641"/>
      <c r="AV38" s="641"/>
      <c r="AW38" s="641"/>
      <c r="AX38" s="641"/>
      <c r="AY38" s="642"/>
      <c r="AZ38" s="616" t="s">
        <v>330</v>
      </c>
      <c r="BA38" s="617"/>
      <c r="BB38" s="617"/>
      <c r="BC38" s="617"/>
      <c r="BD38" s="635"/>
      <c r="BE38" s="635"/>
      <c r="BF38" s="643"/>
      <c r="BG38" s="647" t="s">
        <v>331</v>
      </c>
      <c r="BH38" s="644"/>
      <c r="BI38" s="644"/>
      <c r="BJ38" s="644"/>
      <c r="BK38" s="644"/>
      <c r="BL38" s="644"/>
      <c r="BM38" s="644"/>
      <c r="BN38" s="644"/>
      <c r="BO38" s="644"/>
      <c r="BP38" s="644"/>
      <c r="BQ38" s="644"/>
      <c r="BR38" s="644"/>
      <c r="BS38" s="644"/>
      <c r="BT38" s="644"/>
      <c r="BU38" s="645"/>
      <c r="BV38" s="616">
        <v>644</v>
      </c>
      <c r="BW38" s="617"/>
      <c r="BX38" s="617"/>
      <c r="BY38" s="617"/>
      <c r="BZ38" s="617"/>
      <c r="CA38" s="617"/>
      <c r="CB38" s="646"/>
      <c r="CD38" s="647" t="s">
        <v>332</v>
      </c>
      <c r="CE38" s="644"/>
      <c r="CF38" s="644"/>
      <c r="CG38" s="644"/>
      <c r="CH38" s="644"/>
      <c r="CI38" s="644"/>
      <c r="CJ38" s="644"/>
      <c r="CK38" s="644"/>
      <c r="CL38" s="644"/>
      <c r="CM38" s="644"/>
      <c r="CN38" s="644"/>
      <c r="CO38" s="644"/>
      <c r="CP38" s="644"/>
      <c r="CQ38" s="645"/>
      <c r="CR38" s="616">
        <v>679965</v>
      </c>
      <c r="CS38" s="617"/>
      <c r="CT38" s="617"/>
      <c r="CU38" s="617"/>
      <c r="CV38" s="617"/>
      <c r="CW38" s="617"/>
      <c r="CX38" s="617"/>
      <c r="CY38" s="618"/>
      <c r="CZ38" s="619">
        <v>14.9</v>
      </c>
      <c r="DA38" s="637"/>
      <c r="DB38" s="637"/>
      <c r="DC38" s="638"/>
      <c r="DD38" s="622">
        <v>651744</v>
      </c>
      <c r="DE38" s="617"/>
      <c r="DF38" s="617"/>
      <c r="DG38" s="617"/>
      <c r="DH38" s="617"/>
      <c r="DI38" s="617"/>
      <c r="DJ38" s="617"/>
      <c r="DK38" s="618"/>
      <c r="DL38" s="622">
        <v>229705</v>
      </c>
      <c r="DM38" s="617"/>
      <c r="DN38" s="617"/>
      <c r="DO38" s="617"/>
      <c r="DP38" s="617"/>
      <c r="DQ38" s="617"/>
      <c r="DR38" s="617"/>
      <c r="DS38" s="617"/>
      <c r="DT38" s="617"/>
      <c r="DU38" s="617"/>
      <c r="DV38" s="618"/>
      <c r="DW38" s="619">
        <v>9.6</v>
      </c>
      <c r="DX38" s="637"/>
      <c r="DY38" s="637"/>
      <c r="DZ38" s="637"/>
      <c r="EA38" s="637"/>
      <c r="EB38" s="637"/>
      <c r="EC38" s="639"/>
    </row>
    <row r="39" spans="2:133" ht="11.25" customHeight="1">
      <c r="AQ39" s="640" t="s">
        <v>333</v>
      </c>
      <c r="AR39" s="641"/>
      <c r="AS39" s="641"/>
      <c r="AT39" s="641"/>
      <c r="AU39" s="641"/>
      <c r="AV39" s="641"/>
      <c r="AW39" s="641"/>
      <c r="AX39" s="641"/>
      <c r="AY39" s="642"/>
      <c r="AZ39" s="616" t="s">
        <v>330</v>
      </c>
      <c r="BA39" s="617"/>
      <c r="BB39" s="617"/>
      <c r="BC39" s="617"/>
      <c r="BD39" s="635"/>
      <c r="BE39" s="635"/>
      <c r="BF39" s="643"/>
      <c r="BG39" s="648" t="s">
        <v>334</v>
      </c>
      <c r="BH39" s="649"/>
      <c r="BI39" s="649"/>
      <c r="BJ39" s="649"/>
      <c r="BK39" s="649"/>
      <c r="BL39" s="215"/>
      <c r="BM39" s="644" t="s">
        <v>335</v>
      </c>
      <c r="BN39" s="644"/>
      <c r="BO39" s="644"/>
      <c r="BP39" s="644"/>
      <c r="BQ39" s="644"/>
      <c r="BR39" s="644"/>
      <c r="BS39" s="644"/>
      <c r="BT39" s="644"/>
      <c r="BU39" s="645"/>
      <c r="BV39" s="616">
        <v>83</v>
      </c>
      <c r="BW39" s="617"/>
      <c r="BX39" s="617"/>
      <c r="BY39" s="617"/>
      <c r="BZ39" s="617"/>
      <c r="CA39" s="617"/>
      <c r="CB39" s="646"/>
      <c r="CD39" s="647" t="s">
        <v>336</v>
      </c>
      <c r="CE39" s="644"/>
      <c r="CF39" s="644"/>
      <c r="CG39" s="644"/>
      <c r="CH39" s="644"/>
      <c r="CI39" s="644"/>
      <c r="CJ39" s="644"/>
      <c r="CK39" s="644"/>
      <c r="CL39" s="644"/>
      <c r="CM39" s="644"/>
      <c r="CN39" s="644"/>
      <c r="CO39" s="644"/>
      <c r="CP39" s="644"/>
      <c r="CQ39" s="645"/>
      <c r="CR39" s="616">
        <v>495696</v>
      </c>
      <c r="CS39" s="635"/>
      <c r="CT39" s="635"/>
      <c r="CU39" s="635"/>
      <c r="CV39" s="635"/>
      <c r="CW39" s="635"/>
      <c r="CX39" s="635"/>
      <c r="CY39" s="636"/>
      <c r="CZ39" s="619">
        <v>10.9</v>
      </c>
      <c r="DA39" s="637"/>
      <c r="DB39" s="637"/>
      <c r="DC39" s="638"/>
      <c r="DD39" s="622">
        <v>446987</v>
      </c>
      <c r="DE39" s="635"/>
      <c r="DF39" s="635"/>
      <c r="DG39" s="635"/>
      <c r="DH39" s="635"/>
      <c r="DI39" s="635"/>
      <c r="DJ39" s="635"/>
      <c r="DK39" s="636"/>
      <c r="DL39" s="622" t="s">
        <v>122</v>
      </c>
      <c r="DM39" s="635"/>
      <c r="DN39" s="635"/>
      <c r="DO39" s="635"/>
      <c r="DP39" s="635"/>
      <c r="DQ39" s="635"/>
      <c r="DR39" s="635"/>
      <c r="DS39" s="635"/>
      <c r="DT39" s="635"/>
      <c r="DU39" s="635"/>
      <c r="DV39" s="636"/>
      <c r="DW39" s="619" t="s">
        <v>337</v>
      </c>
      <c r="DX39" s="637"/>
      <c r="DY39" s="637"/>
      <c r="DZ39" s="637"/>
      <c r="EA39" s="637"/>
      <c r="EB39" s="637"/>
      <c r="EC39" s="639"/>
    </row>
    <row r="40" spans="2:133" ht="11.25" customHeight="1">
      <c r="AQ40" s="640" t="s">
        <v>338</v>
      </c>
      <c r="AR40" s="641"/>
      <c r="AS40" s="641"/>
      <c r="AT40" s="641"/>
      <c r="AU40" s="641"/>
      <c r="AV40" s="641"/>
      <c r="AW40" s="641"/>
      <c r="AX40" s="641"/>
      <c r="AY40" s="642"/>
      <c r="AZ40" s="616">
        <v>386435</v>
      </c>
      <c r="BA40" s="617"/>
      <c r="BB40" s="617"/>
      <c r="BC40" s="617"/>
      <c r="BD40" s="635"/>
      <c r="BE40" s="635"/>
      <c r="BF40" s="643"/>
      <c r="BG40" s="648"/>
      <c r="BH40" s="649"/>
      <c r="BI40" s="649"/>
      <c r="BJ40" s="649"/>
      <c r="BK40" s="649"/>
      <c r="BL40" s="215"/>
      <c r="BM40" s="644" t="s">
        <v>339</v>
      </c>
      <c r="BN40" s="644"/>
      <c r="BO40" s="644"/>
      <c r="BP40" s="644"/>
      <c r="BQ40" s="644"/>
      <c r="BR40" s="644"/>
      <c r="BS40" s="644"/>
      <c r="BT40" s="644"/>
      <c r="BU40" s="645"/>
      <c r="BV40" s="616">
        <v>15</v>
      </c>
      <c r="BW40" s="617"/>
      <c r="BX40" s="617"/>
      <c r="BY40" s="617"/>
      <c r="BZ40" s="617"/>
      <c r="CA40" s="617"/>
      <c r="CB40" s="646"/>
      <c r="CD40" s="647" t="s">
        <v>340</v>
      </c>
      <c r="CE40" s="644"/>
      <c r="CF40" s="644"/>
      <c r="CG40" s="644"/>
      <c r="CH40" s="644"/>
      <c r="CI40" s="644"/>
      <c r="CJ40" s="644"/>
      <c r="CK40" s="644"/>
      <c r="CL40" s="644"/>
      <c r="CM40" s="644"/>
      <c r="CN40" s="644"/>
      <c r="CO40" s="644"/>
      <c r="CP40" s="644"/>
      <c r="CQ40" s="645"/>
      <c r="CR40" s="616">
        <v>50201</v>
      </c>
      <c r="CS40" s="617"/>
      <c r="CT40" s="617"/>
      <c r="CU40" s="617"/>
      <c r="CV40" s="617"/>
      <c r="CW40" s="617"/>
      <c r="CX40" s="617"/>
      <c r="CY40" s="618"/>
      <c r="CZ40" s="619">
        <v>1.1000000000000001</v>
      </c>
      <c r="DA40" s="637"/>
      <c r="DB40" s="637"/>
      <c r="DC40" s="638"/>
      <c r="DD40" s="622">
        <v>1200</v>
      </c>
      <c r="DE40" s="617"/>
      <c r="DF40" s="617"/>
      <c r="DG40" s="617"/>
      <c r="DH40" s="617"/>
      <c r="DI40" s="617"/>
      <c r="DJ40" s="617"/>
      <c r="DK40" s="618"/>
      <c r="DL40" s="622" t="s">
        <v>122</v>
      </c>
      <c r="DM40" s="617"/>
      <c r="DN40" s="617"/>
      <c r="DO40" s="617"/>
      <c r="DP40" s="617"/>
      <c r="DQ40" s="617"/>
      <c r="DR40" s="617"/>
      <c r="DS40" s="617"/>
      <c r="DT40" s="617"/>
      <c r="DU40" s="617"/>
      <c r="DV40" s="618"/>
      <c r="DW40" s="619" t="s">
        <v>122</v>
      </c>
      <c r="DX40" s="637"/>
      <c r="DY40" s="637"/>
      <c r="DZ40" s="637"/>
      <c r="EA40" s="637"/>
      <c r="EB40" s="637"/>
      <c r="EC40" s="639"/>
    </row>
    <row r="41" spans="2:133" ht="11.25" customHeight="1">
      <c r="AQ41" s="652" t="s">
        <v>341</v>
      </c>
      <c r="AR41" s="653"/>
      <c r="AS41" s="653"/>
      <c r="AT41" s="653"/>
      <c r="AU41" s="653"/>
      <c r="AV41" s="653"/>
      <c r="AW41" s="653"/>
      <c r="AX41" s="653"/>
      <c r="AY41" s="654"/>
      <c r="AZ41" s="600">
        <v>153357</v>
      </c>
      <c r="BA41" s="655"/>
      <c r="BB41" s="655"/>
      <c r="BC41" s="655"/>
      <c r="BD41" s="601"/>
      <c r="BE41" s="601"/>
      <c r="BF41" s="656"/>
      <c r="BG41" s="650"/>
      <c r="BH41" s="651"/>
      <c r="BI41" s="651"/>
      <c r="BJ41" s="651"/>
      <c r="BK41" s="651"/>
      <c r="BL41" s="216"/>
      <c r="BM41" s="657" t="s">
        <v>342</v>
      </c>
      <c r="BN41" s="657"/>
      <c r="BO41" s="657"/>
      <c r="BP41" s="657"/>
      <c r="BQ41" s="657"/>
      <c r="BR41" s="657"/>
      <c r="BS41" s="657"/>
      <c r="BT41" s="657"/>
      <c r="BU41" s="658"/>
      <c r="BV41" s="600" t="s">
        <v>330</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16" t="s">
        <v>330</v>
      </c>
      <c r="CS41" s="635"/>
      <c r="CT41" s="635"/>
      <c r="CU41" s="635"/>
      <c r="CV41" s="635"/>
      <c r="CW41" s="635"/>
      <c r="CX41" s="635"/>
      <c r="CY41" s="636"/>
      <c r="CZ41" s="619" t="s">
        <v>122</v>
      </c>
      <c r="DA41" s="637"/>
      <c r="DB41" s="637"/>
      <c r="DC41" s="638"/>
      <c r="DD41" s="622" t="s">
        <v>122</v>
      </c>
      <c r="DE41" s="635"/>
      <c r="DF41" s="635"/>
      <c r="DG41" s="635"/>
      <c r="DH41" s="635"/>
      <c r="DI41" s="635"/>
      <c r="DJ41" s="635"/>
      <c r="DK41" s="636"/>
      <c r="DL41" s="623"/>
      <c r="DM41" s="624"/>
      <c r="DN41" s="624"/>
      <c r="DO41" s="624"/>
      <c r="DP41" s="624"/>
      <c r="DQ41" s="624"/>
      <c r="DR41" s="624"/>
      <c r="DS41" s="624"/>
      <c r="DT41" s="624"/>
      <c r="DU41" s="624"/>
      <c r="DV41" s="625"/>
      <c r="DW41" s="626"/>
      <c r="DX41" s="627"/>
      <c r="DY41" s="627"/>
      <c r="DZ41" s="627"/>
      <c r="EA41" s="627"/>
      <c r="EB41" s="627"/>
      <c r="EC41" s="628"/>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3" t="s">
        <v>345</v>
      </c>
      <c r="CE42" s="614"/>
      <c r="CF42" s="614"/>
      <c r="CG42" s="614"/>
      <c r="CH42" s="614"/>
      <c r="CI42" s="614"/>
      <c r="CJ42" s="614"/>
      <c r="CK42" s="614"/>
      <c r="CL42" s="614"/>
      <c r="CM42" s="614"/>
      <c r="CN42" s="614"/>
      <c r="CO42" s="614"/>
      <c r="CP42" s="614"/>
      <c r="CQ42" s="615"/>
      <c r="CR42" s="616">
        <v>601203</v>
      </c>
      <c r="CS42" s="617"/>
      <c r="CT42" s="617"/>
      <c r="CU42" s="617"/>
      <c r="CV42" s="617"/>
      <c r="CW42" s="617"/>
      <c r="CX42" s="617"/>
      <c r="CY42" s="618"/>
      <c r="CZ42" s="619">
        <v>13.2</v>
      </c>
      <c r="DA42" s="620"/>
      <c r="DB42" s="620"/>
      <c r="DC42" s="621"/>
      <c r="DD42" s="622">
        <v>165102</v>
      </c>
      <c r="DE42" s="617"/>
      <c r="DF42" s="617"/>
      <c r="DG42" s="617"/>
      <c r="DH42" s="617"/>
      <c r="DI42" s="617"/>
      <c r="DJ42" s="617"/>
      <c r="DK42" s="618"/>
      <c r="DL42" s="623"/>
      <c r="DM42" s="624"/>
      <c r="DN42" s="624"/>
      <c r="DO42" s="624"/>
      <c r="DP42" s="624"/>
      <c r="DQ42" s="624"/>
      <c r="DR42" s="624"/>
      <c r="DS42" s="624"/>
      <c r="DT42" s="624"/>
      <c r="DU42" s="624"/>
      <c r="DV42" s="625"/>
      <c r="DW42" s="626"/>
      <c r="DX42" s="627"/>
      <c r="DY42" s="627"/>
      <c r="DZ42" s="627"/>
      <c r="EA42" s="627"/>
      <c r="EB42" s="627"/>
      <c r="EC42" s="628"/>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3" t="s">
        <v>347</v>
      </c>
      <c r="CE43" s="614"/>
      <c r="CF43" s="614"/>
      <c r="CG43" s="614"/>
      <c r="CH43" s="614"/>
      <c r="CI43" s="614"/>
      <c r="CJ43" s="614"/>
      <c r="CK43" s="614"/>
      <c r="CL43" s="614"/>
      <c r="CM43" s="614"/>
      <c r="CN43" s="614"/>
      <c r="CO43" s="614"/>
      <c r="CP43" s="614"/>
      <c r="CQ43" s="615"/>
      <c r="CR43" s="616">
        <v>11837</v>
      </c>
      <c r="CS43" s="635"/>
      <c r="CT43" s="635"/>
      <c r="CU43" s="635"/>
      <c r="CV43" s="635"/>
      <c r="CW43" s="635"/>
      <c r="CX43" s="635"/>
      <c r="CY43" s="636"/>
      <c r="CZ43" s="619">
        <v>0.3</v>
      </c>
      <c r="DA43" s="637"/>
      <c r="DB43" s="637"/>
      <c r="DC43" s="638"/>
      <c r="DD43" s="622">
        <v>11837</v>
      </c>
      <c r="DE43" s="635"/>
      <c r="DF43" s="635"/>
      <c r="DG43" s="635"/>
      <c r="DH43" s="635"/>
      <c r="DI43" s="635"/>
      <c r="DJ43" s="635"/>
      <c r="DK43" s="636"/>
      <c r="DL43" s="623"/>
      <c r="DM43" s="624"/>
      <c r="DN43" s="624"/>
      <c r="DO43" s="624"/>
      <c r="DP43" s="624"/>
      <c r="DQ43" s="624"/>
      <c r="DR43" s="624"/>
      <c r="DS43" s="624"/>
      <c r="DT43" s="624"/>
      <c r="DU43" s="624"/>
      <c r="DV43" s="625"/>
      <c r="DW43" s="626"/>
      <c r="DX43" s="627"/>
      <c r="DY43" s="627"/>
      <c r="DZ43" s="627"/>
      <c r="EA43" s="627"/>
      <c r="EB43" s="627"/>
      <c r="EC43" s="628"/>
    </row>
    <row r="44" spans="2:133" ht="11.25" customHeight="1">
      <c r="B44" s="220" t="s">
        <v>348</v>
      </c>
      <c r="CD44" s="629" t="s">
        <v>298</v>
      </c>
      <c r="CE44" s="630"/>
      <c r="CF44" s="613" t="s">
        <v>349</v>
      </c>
      <c r="CG44" s="614"/>
      <c r="CH44" s="614"/>
      <c r="CI44" s="614"/>
      <c r="CJ44" s="614"/>
      <c r="CK44" s="614"/>
      <c r="CL44" s="614"/>
      <c r="CM44" s="614"/>
      <c r="CN44" s="614"/>
      <c r="CO44" s="614"/>
      <c r="CP44" s="614"/>
      <c r="CQ44" s="615"/>
      <c r="CR44" s="616">
        <v>595528</v>
      </c>
      <c r="CS44" s="617"/>
      <c r="CT44" s="617"/>
      <c r="CU44" s="617"/>
      <c r="CV44" s="617"/>
      <c r="CW44" s="617"/>
      <c r="CX44" s="617"/>
      <c r="CY44" s="618"/>
      <c r="CZ44" s="619">
        <v>13.1</v>
      </c>
      <c r="DA44" s="620"/>
      <c r="DB44" s="620"/>
      <c r="DC44" s="621"/>
      <c r="DD44" s="622">
        <v>160127</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c r="CD45" s="631"/>
      <c r="CE45" s="632"/>
      <c r="CF45" s="613" t="s">
        <v>350</v>
      </c>
      <c r="CG45" s="614"/>
      <c r="CH45" s="614"/>
      <c r="CI45" s="614"/>
      <c r="CJ45" s="614"/>
      <c r="CK45" s="614"/>
      <c r="CL45" s="614"/>
      <c r="CM45" s="614"/>
      <c r="CN45" s="614"/>
      <c r="CO45" s="614"/>
      <c r="CP45" s="614"/>
      <c r="CQ45" s="615"/>
      <c r="CR45" s="616">
        <v>198906</v>
      </c>
      <c r="CS45" s="635"/>
      <c r="CT45" s="635"/>
      <c r="CU45" s="635"/>
      <c r="CV45" s="635"/>
      <c r="CW45" s="635"/>
      <c r="CX45" s="635"/>
      <c r="CY45" s="636"/>
      <c r="CZ45" s="619">
        <v>4.4000000000000004</v>
      </c>
      <c r="DA45" s="637"/>
      <c r="DB45" s="637"/>
      <c r="DC45" s="638"/>
      <c r="DD45" s="622">
        <v>13942</v>
      </c>
      <c r="DE45" s="635"/>
      <c r="DF45" s="635"/>
      <c r="DG45" s="635"/>
      <c r="DH45" s="635"/>
      <c r="DI45" s="635"/>
      <c r="DJ45" s="635"/>
      <c r="DK45" s="636"/>
      <c r="DL45" s="623"/>
      <c r="DM45" s="624"/>
      <c r="DN45" s="624"/>
      <c r="DO45" s="624"/>
      <c r="DP45" s="624"/>
      <c r="DQ45" s="624"/>
      <c r="DR45" s="624"/>
      <c r="DS45" s="624"/>
      <c r="DT45" s="624"/>
      <c r="DU45" s="624"/>
      <c r="DV45" s="625"/>
      <c r="DW45" s="626"/>
      <c r="DX45" s="627"/>
      <c r="DY45" s="627"/>
      <c r="DZ45" s="627"/>
      <c r="EA45" s="627"/>
      <c r="EB45" s="627"/>
      <c r="EC45" s="628"/>
    </row>
    <row r="46" spans="2:133" ht="11.25" customHeight="1">
      <c r="CD46" s="631"/>
      <c r="CE46" s="632"/>
      <c r="CF46" s="613" t="s">
        <v>351</v>
      </c>
      <c r="CG46" s="614"/>
      <c r="CH46" s="614"/>
      <c r="CI46" s="614"/>
      <c r="CJ46" s="614"/>
      <c r="CK46" s="614"/>
      <c r="CL46" s="614"/>
      <c r="CM46" s="614"/>
      <c r="CN46" s="614"/>
      <c r="CO46" s="614"/>
      <c r="CP46" s="614"/>
      <c r="CQ46" s="615"/>
      <c r="CR46" s="616">
        <v>396622</v>
      </c>
      <c r="CS46" s="617"/>
      <c r="CT46" s="617"/>
      <c r="CU46" s="617"/>
      <c r="CV46" s="617"/>
      <c r="CW46" s="617"/>
      <c r="CX46" s="617"/>
      <c r="CY46" s="618"/>
      <c r="CZ46" s="619">
        <v>8.6999999999999993</v>
      </c>
      <c r="DA46" s="620"/>
      <c r="DB46" s="620"/>
      <c r="DC46" s="621"/>
      <c r="DD46" s="622">
        <v>146185</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c r="CD47" s="631"/>
      <c r="CE47" s="632"/>
      <c r="CF47" s="613" t="s">
        <v>352</v>
      </c>
      <c r="CG47" s="614"/>
      <c r="CH47" s="614"/>
      <c r="CI47" s="614"/>
      <c r="CJ47" s="614"/>
      <c r="CK47" s="614"/>
      <c r="CL47" s="614"/>
      <c r="CM47" s="614"/>
      <c r="CN47" s="614"/>
      <c r="CO47" s="614"/>
      <c r="CP47" s="614"/>
      <c r="CQ47" s="615"/>
      <c r="CR47" s="616">
        <v>5675</v>
      </c>
      <c r="CS47" s="635"/>
      <c r="CT47" s="635"/>
      <c r="CU47" s="635"/>
      <c r="CV47" s="635"/>
      <c r="CW47" s="635"/>
      <c r="CX47" s="635"/>
      <c r="CY47" s="636"/>
      <c r="CZ47" s="619">
        <v>0.1</v>
      </c>
      <c r="DA47" s="637"/>
      <c r="DB47" s="637"/>
      <c r="DC47" s="638"/>
      <c r="DD47" s="622">
        <v>4975</v>
      </c>
      <c r="DE47" s="635"/>
      <c r="DF47" s="635"/>
      <c r="DG47" s="635"/>
      <c r="DH47" s="635"/>
      <c r="DI47" s="635"/>
      <c r="DJ47" s="635"/>
      <c r="DK47" s="636"/>
      <c r="DL47" s="623"/>
      <c r="DM47" s="624"/>
      <c r="DN47" s="624"/>
      <c r="DO47" s="624"/>
      <c r="DP47" s="624"/>
      <c r="DQ47" s="624"/>
      <c r="DR47" s="624"/>
      <c r="DS47" s="624"/>
      <c r="DT47" s="624"/>
      <c r="DU47" s="624"/>
      <c r="DV47" s="625"/>
      <c r="DW47" s="626"/>
      <c r="DX47" s="627"/>
      <c r="DY47" s="627"/>
      <c r="DZ47" s="627"/>
      <c r="EA47" s="627"/>
      <c r="EB47" s="627"/>
      <c r="EC47" s="628"/>
    </row>
    <row r="48" spans="2:133">
      <c r="CD48" s="633"/>
      <c r="CE48" s="634"/>
      <c r="CF48" s="613" t="s">
        <v>353</v>
      </c>
      <c r="CG48" s="614"/>
      <c r="CH48" s="614"/>
      <c r="CI48" s="614"/>
      <c r="CJ48" s="614"/>
      <c r="CK48" s="614"/>
      <c r="CL48" s="614"/>
      <c r="CM48" s="614"/>
      <c r="CN48" s="614"/>
      <c r="CO48" s="614"/>
      <c r="CP48" s="614"/>
      <c r="CQ48" s="615"/>
      <c r="CR48" s="616" t="s">
        <v>122</v>
      </c>
      <c r="CS48" s="617"/>
      <c r="CT48" s="617"/>
      <c r="CU48" s="617"/>
      <c r="CV48" s="617"/>
      <c r="CW48" s="617"/>
      <c r="CX48" s="617"/>
      <c r="CY48" s="618"/>
      <c r="CZ48" s="619" t="s">
        <v>122</v>
      </c>
      <c r="DA48" s="620"/>
      <c r="DB48" s="620"/>
      <c r="DC48" s="621"/>
      <c r="DD48" s="622" t="s">
        <v>122</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82:133" ht="11.25" customHeight="1">
      <c r="CD49" s="597" t="s">
        <v>354</v>
      </c>
      <c r="CE49" s="598"/>
      <c r="CF49" s="598"/>
      <c r="CG49" s="598"/>
      <c r="CH49" s="598"/>
      <c r="CI49" s="598"/>
      <c r="CJ49" s="598"/>
      <c r="CK49" s="598"/>
      <c r="CL49" s="598"/>
      <c r="CM49" s="598"/>
      <c r="CN49" s="598"/>
      <c r="CO49" s="598"/>
      <c r="CP49" s="598"/>
      <c r="CQ49" s="599"/>
      <c r="CR49" s="600">
        <v>4559919</v>
      </c>
      <c r="CS49" s="601"/>
      <c r="CT49" s="601"/>
      <c r="CU49" s="601"/>
      <c r="CV49" s="601"/>
      <c r="CW49" s="601"/>
      <c r="CX49" s="601"/>
      <c r="CY49" s="602"/>
      <c r="CZ49" s="603">
        <v>100</v>
      </c>
      <c r="DA49" s="604"/>
      <c r="DB49" s="604"/>
      <c r="DC49" s="605"/>
      <c r="DD49" s="606">
        <v>3243411</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82:133" hidden="1"/>
    <row r="51" spans="82:133" hidden="1"/>
    <row r="52" spans="82:133" hidden="1"/>
    <row r="53" spans="82:133" hidden="1"/>
  </sheetData>
  <sheetProtection algorithmName="SHA-512" hashValue="CaQefUmAmJbIpXcANO/OluxkRgB9Xpc6VcB8eJ31hGA6uK26cMISFglsBz/BPHJYR23gU63Sz4ZoXoM4Zz53PA==" saltValue="cLTGVv3TSSKZCbb1iASS+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7" sqref="AK7:AO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377</v>
      </c>
      <c r="C7" s="1082"/>
      <c r="D7" s="1082"/>
      <c r="E7" s="1082"/>
      <c r="F7" s="1082"/>
      <c r="G7" s="1082"/>
      <c r="H7" s="1082"/>
      <c r="I7" s="1082"/>
      <c r="J7" s="1082"/>
      <c r="K7" s="1082"/>
      <c r="L7" s="1082"/>
      <c r="M7" s="1082"/>
      <c r="N7" s="1082"/>
      <c r="O7" s="1082"/>
      <c r="P7" s="1083"/>
      <c r="Q7" s="1135">
        <v>4785</v>
      </c>
      <c r="R7" s="1136"/>
      <c r="S7" s="1136"/>
      <c r="T7" s="1136"/>
      <c r="U7" s="1136"/>
      <c r="V7" s="1136">
        <v>4560</v>
      </c>
      <c r="W7" s="1136"/>
      <c r="X7" s="1136"/>
      <c r="Y7" s="1136"/>
      <c r="Z7" s="1136"/>
      <c r="AA7" s="1136">
        <v>225</v>
      </c>
      <c r="AB7" s="1136"/>
      <c r="AC7" s="1136"/>
      <c r="AD7" s="1136"/>
      <c r="AE7" s="1137"/>
      <c r="AF7" s="1138">
        <v>222</v>
      </c>
      <c r="AG7" s="1139"/>
      <c r="AH7" s="1139"/>
      <c r="AI7" s="1139"/>
      <c r="AJ7" s="1140"/>
      <c r="AK7" s="1122">
        <v>716</v>
      </c>
      <c r="AL7" s="1123"/>
      <c r="AM7" s="1123"/>
      <c r="AN7" s="1123"/>
      <c r="AO7" s="1123"/>
      <c r="AP7" s="1123">
        <v>6380</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573</v>
      </c>
      <c r="BT7" s="1127"/>
      <c r="BU7" s="1127"/>
      <c r="BV7" s="1127"/>
      <c r="BW7" s="1127"/>
      <c r="BX7" s="1127"/>
      <c r="BY7" s="1127"/>
      <c r="BZ7" s="1127"/>
      <c r="CA7" s="1127"/>
      <c r="CB7" s="1127"/>
      <c r="CC7" s="1127"/>
      <c r="CD7" s="1127"/>
      <c r="CE7" s="1127"/>
      <c r="CF7" s="1127"/>
      <c r="CG7" s="1128"/>
      <c r="CH7" s="1119">
        <v>5</v>
      </c>
      <c r="CI7" s="1120"/>
      <c r="CJ7" s="1120"/>
      <c r="CK7" s="1120"/>
      <c r="CL7" s="1121"/>
      <c r="CM7" s="1119">
        <v>1</v>
      </c>
      <c r="CN7" s="1120"/>
      <c r="CO7" s="1120"/>
      <c r="CP7" s="1120"/>
      <c r="CQ7" s="1121"/>
      <c r="CR7" s="1119">
        <v>8</v>
      </c>
      <c r="CS7" s="1120"/>
      <c r="CT7" s="1120"/>
      <c r="CU7" s="1120"/>
      <c r="CV7" s="1121"/>
      <c r="CW7" s="1119">
        <v>22</v>
      </c>
      <c r="CX7" s="1120"/>
      <c r="CY7" s="1120"/>
      <c r="CZ7" s="1120"/>
      <c r="DA7" s="1121"/>
      <c r="DB7" s="1119">
        <v>20</v>
      </c>
      <c r="DC7" s="1120"/>
      <c r="DD7" s="1120"/>
      <c r="DE7" s="1120"/>
      <c r="DF7" s="1121"/>
      <c r="DG7" s="1119" t="s">
        <v>566</v>
      </c>
      <c r="DH7" s="1120"/>
      <c r="DI7" s="1120"/>
      <c r="DJ7" s="1120"/>
      <c r="DK7" s="1121"/>
      <c r="DL7" s="1119">
        <v>18</v>
      </c>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378</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379</v>
      </c>
      <c r="B23" s="975" t="s">
        <v>380</v>
      </c>
      <c r="C23" s="976"/>
      <c r="D23" s="976"/>
      <c r="E23" s="976"/>
      <c r="F23" s="976"/>
      <c r="G23" s="976"/>
      <c r="H23" s="976"/>
      <c r="I23" s="976"/>
      <c r="J23" s="976"/>
      <c r="K23" s="976"/>
      <c r="L23" s="976"/>
      <c r="M23" s="976"/>
      <c r="N23" s="976"/>
      <c r="O23" s="976"/>
      <c r="P23" s="977"/>
      <c r="Q23" s="1099">
        <v>4785</v>
      </c>
      <c r="R23" s="1100"/>
      <c r="S23" s="1100"/>
      <c r="T23" s="1100"/>
      <c r="U23" s="1100"/>
      <c r="V23" s="1100">
        <v>4560</v>
      </c>
      <c r="W23" s="1100"/>
      <c r="X23" s="1100"/>
      <c r="Y23" s="1100"/>
      <c r="Z23" s="1100"/>
      <c r="AA23" s="1100">
        <v>225</v>
      </c>
      <c r="AB23" s="1100"/>
      <c r="AC23" s="1100"/>
      <c r="AD23" s="1100"/>
      <c r="AE23" s="1101"/>
      <c r="AF23" s="1102">
        <v>222</v>
      </c>
      <c r="AG23" s="1100"/>
      <c r="AH23" s="1100"/>
      <c r="AI23" s="1100"/>
      <c r="AJ23" s="1103"/>
      <c r="AK23" s="1104"/>
      <c r="AL23" s="1105"/>
      <c r="AM23" s="1105"/>
      <c r="AN23" s="1105"/>
      <c r="AO23" s="1105"/>
      <c r="AP23" s="1100">
        <v>6380</v>
      </c>
      <c r="AQ23" s="1100"/>
      <c r="AR23" s="1100"/>
      <c r="AS23" s="1100"/>
      <c r="AT23" s="1100"/>
      <c r="AU23" s="1106"/>
      <c r="AV23" s="1106"/>
      <c r="AW23" s="1106"/>
      <c r="AX23" s="1106"/>
      <c r="AY23" s="1107"/>
      <c r="AZ23" s="1096" t="s">
        <v>122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381</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382</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360</v>
      </c>
      <c r="B26" s="1027"/>
      <c r="C26" s="1027"/>
      <c r="D26" s="1027"/>
      <c r="E26" s="1027"/>
      <c r="F26" s="1027"/>
      <c r="G26" s="1027"/>
      <c r="H26" s="1027"/>
      <c r="I26" s="1027"/>
      <c r="J26" s="1027"/>
      <c r="K26" s="1027"/>
      <c r="L26" s="1027"/>
      <c r="M26" s="1027"/>
      <c r="N26" s="1027"/>
      <c r="O26" s="1027"/>
      <c r="P26" s="1028"/>
      <c r="Q26" s="1032" t="s">
        <v>383</v>
      </c>
      <c r="R26" s="1033"/>
      <c r="S26" s="1033"/>
      <c r="T26" s="1033"/>
      <c r="U26" s="1034"/>
      <c r="V26" s="1032" t="s">
        <v>384</v>
      </c>
      <c r="W26" s="1033"/>
      <c r="X26" s="1033"/>
      <c r="Y26" s="1033"/>
      <c r="Z26" s="1034"/>
      <c r="AA26" s="1032" t="s">
        <v>385</v>
      </c>
      <c r="AB26" s="1033"/>
      <c r="AC26" s="1033"/>
      <c r="AD26" s="1033"/>
      <c r="AE26" s="1033"/>
      <c r="AF26" s="1090" t="s">
        <v>386</v>
      </c>
      <c r="AG26" s="1039"/>
      <c r="AH26" s="1039"/>
      <c r="AI26" s="1039"/>
      <c r="AJ26" s="1091"/>
      <c r="AK26" s="1033" t="s">
        <v>387</v>
      </c>
      <c r="AL26" s="1033"/>
      <c r="AM26" s="1033"/>
      <c r="AN26" s="1033"/>
      <c r="AO26" s="1034"/>
      <c r="AP26" s="1032" t="s">
        <v>388</v>
      </c>
      <c r="AQ26" s="1033"/>
      <c r="AR26" s="1033"/>
      <c r="AS26" s="1033"/>
      <c r="AT26" s="1034"/>
      <c r="AU26" s="1032" t="s">
        <v>389</v>
      </c>
      <c r="AV26" s="1033"/>
      <c r="AW26" s="1033"/>
      <c r="AX26" s="1033"/>
      <c r="AY26" s="1034"/>
      <c r="AZ26" s="1032" t="s">
        <v>390</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391</v>
      </c>
      <c r="C28" s="1082"/>
      <c r="D28" s="1082"/>
      <c r="E28" s="1082"/>
      <c r="F28" s="1082"/>
      <c r="G28" s="1082"/>
      <c r="H28" s="1082"/>
      <c r="I28" s="1082"/>
      <c r="J28" s="1082"/>
      <c r="K28" s="1082"/>
      <c r="L28" s="1082"/>
      <c r="M28" s="1082"/>
      <c r="N28" s="1082"/>
      <c r="O28" s="1082"/>
      <c r="P28" s="1083"/>
      <c r="Q28" s="1084">
        <v>211</v>
      </c>
      <c r="R28" s="1085"/>
      <c r="S28" s="1085"/>
      <c r="T28" s="1085"/>
      <c r="U28" s="1085"/>
      <c r="V28" s="1085">
        <v>209</v>
      </c>
      <c r="W28" s="1085"/>
      <c r="X28" s="1085"/>
      <c r="Y28" s="1085"/>
      <c r="Z28" s="1085"/>
      <c r="AA28" s="1085">
        <v>2</v>
      </c>
      <c r="AB28" s="1085"/>
      <c r="AC28" s="1085"/>
      <c r="AD28" s="1085"/>
      <c r="AE28" s="1086"/>
      <c r="AF28" s="1087">
        <v>2</v>
      </c>
      <c r="AG28" s="1085"/>
      <c r="AH28" s="1085"/>
      <c r="AI28" s="1085"/>
      <c r="AJ28" s="1088"/>
      <c r="AK28" s="1089">
        <v>60</v>
      </c>
      <c r="AL28" s="1077"/>
      <c r="AM28" s="1077"/>
      <c r="AN28" s="1077"/>
      <c r="AO28" s="1077"/>
      <c r="AP28" s="1077" t="s">
        <v>564</v>
      </c>
      <c r="AQ28" s="1077"/>
      <c r="AR28" s="1077"/>
      <c r="AS28" s="1077"/>
      <c r="AT28" s="1077"/>
      <c r="AU28" s="1077" t="s">
        <v>565</v>
      </c>
      <c r="AV28" s="1077"/>
      <c r="AW28" s="1077"/>
      <c r="AX28" s="1077"/>
      <c r="AY28" s="1077"/>
      <c r="AZ28" s="1078" t="s">
        <v>566</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392</v>
      </c>
      <c r="C29" s="1063"/>
      <c r="D29" s="1063"/>
      <c r="E29" s="1063"/>
      <c r="F29" s="1063"/>
      <c r="G29" s="1063"/>
      <c r="H29" s="1063"/>
      <c r="I29" s="1063"/>
      <c r="J29" s="1063"/>
      <c r="K29" s="1063"/>
      <c r="L29" s="1063"/>
      <c r="M29" s="1063"/>
      <c r="N29" s="1063"/>
      <c r="O29" s="1063"/>
      <c r="P29" s="1064"/>
      <c r="Q29" s="1074">
        <v>58</v>
      </c>
      <c r="R29" s="1075"/>
      <c r="S29" s="1075"/>
      <c r="T29" s="1075"/>
      <c r="U29" s="1075"/>
      <c r="V29" s="1075">
        <v>58</v>
      </c>
      <c r="W29" s="1075"/>
      <c r="X29" s="1075"/>
      <c r="Y29" s="1075"/>
      <c r="Z29" s="1075"/>
      <c r="AA29" s="1075" t="s">
        <v>566</v>
      </c>
      <c r="AB29" s="1075"/>
      <c r="AC29" s="1075"/>
      <c r="AD29" s="1075"/>
      <c r="AE29" s="1076"/>
      <c r="AF29" s="1068" t="s">
        <v>122</v>
      </c>
      <c r="AG29" s="1069"/>
      <c r="AH29" s="1069"/>
      <c r="AI29" s="1069"/>
      <c r="AJ29" s="1070"/>
      <c r="AK29" s="1011">
        <v>32</v>
      </c>
      <c r="AL29" s="1002"/>
      <c r="AM29" s="1002"/>
      <c r="AN29" s="1002"/>
      <c r="AO29" s="1002"/>
      <c r="AP29" s="1002">
        <v>245</v>
      </c>
      <c r="AQ29" s="1002"/>
      <c r="AR29" s="1002"/>
      <c r="AS29" s="1002"/>
      <c r="AT29" s="1002"/>
      <c r="AU29" s="1002">
        <v>174</v>
      </c>
      <c r="AV29" s="1002"/>
      <c r="AW29" s="1002"/>
      <c r="AX29" s="1002"/>
      <c r="AY29" s="1002"/>
      <c r="AZ29" s="1073" t="s">
        <v>566</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393</v>
      </c>
      <c r="C30" s="1063"/>
      <c r="D30" s="1063"/>
      <c r="E30" s="1063"/>
      <c r="F30" s="1063"/>
      <c r="G30" s="1063"/>
      <c r="H30" s="1063"/>
      <c r="I30" s="1063"/>
      <c r="J30" s="1063"/>
      <c r="K30" s="1063"/>
      <c r="L30" s="1063"/>
      <c r="M30" s="1063"/>
      <c r="N30" s="1063"/>
      <c r="O30" s="1063"/>
      <c r="P30" s="1064"/>
      <c r="Q30" s="1074">
        <v>45</v>
      </c>
      <c r="R30" s="1075"/>
      <c r="S30" s="1075"/>
      <c r="T30" s="1075"/>
      <c r="U30" s="1075"/>
      <c r="V30" s="1075">
        <v>44</v>
      </c>
      <c r="W30" s="1075"/>
      <c r="X30" s="1075"/>
      <c r="Y30" s="1075"/>
      <c r="Z30" s="1075"/>
      <c r="AA30" s="1075">
        <v>1</v>
      </c>
      <c r="AB30" s="1075"/>
      <c r="AC30" s="1075"/>
      <c r="AD30" s="1075"/>
      <c r="AE30" s="1076"/>
      <c r="AF30" s="1068">
        <v>1</v>
      </c>
      <c r="AG30" s="1069"/>
      <c r="AH30" s="1069"/>
      <c r="AI30" s="1069"/>
      <c r="AJ30" s="1070"/>
      <c r="AK30" s="1011">
        <v>21</v>
      </c>
      <c r="AL30" s="1002"/>
      <c r="AM30" s="1002"/>
      <c r="AN30" s="1002"/>
      <c r="AO30" s="1002"/>
      <c r="AP30" s="1002" t="s">
        <v>566</v>
      </c>
      <c r="AQ30" s="1002"/>
      <c r="AR30" s="1002"/>
      <c r="AS30" s="1002"/>
      <c r="AT30" s="1002"/>
      <c r="AU30" s="1002" t="s">
        <v>567</v>
      </c>
      <c r="AV30" s="1002"/>
      <c r="AW30" s="1002"/>
      <c r="AX30" s="1002"/>
      <c r="AY30" s="1002"/>
      <c r="AZ30" s="1073" t="s">
        <v>566</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394</v>
      </c>
      <c r="C31" s="1063"/>
      <c r="D31" s="1063"/>
      <c r="E31" s="1063"/>
      <c r="F31" s="1063"/>
      <c r="G31" s="1063"/>
      <c r="H31" s="1063"/>
      <c r="I31" s="1063"/>
      <c r="J31" s="1063"/>
      <c r="K31" s="1063"/>
      <c r="L31" s="1063"/>
      <c r="M31" s="1063"/>
      <c r="N31" s="1063"/>
      <c r="O31" s="1063"/>
      <c r="P31" s="1064"/>
      <c r="Q31" s="1074">
        <v>558</v>
      </c>
      <c r="R31" s="1075"/>
      <c r="S31" s="1075"/>
      <c r="T31" s="1075"/>
      <c r="U31" s="1075"/>
      <c r="V31" s="1075">
        <v>556</v>
      </c>
      <c r="W31" s="1075"/>
      <c r="X31" s="1075"/>
      <c r="Y31" s="1075"/>
      <c r="Z31" s="1075"/>
      <c r="AA31" s="1075">
        <v>2</v>
      </c>
      <c r="AB31" s="1075"/>
      <c r="AC31" s="1075"/>
      <c r="AD31" s="1075"/>
      <c r="AE31" s="1076"/>
      <c r="AF31" s="1068">
        <v>2</v>
      </c>
      <c r="AG31" s="1069"/>
      <c r="AH31" s="1069"/>
      <c r="AI31" s="1069"/>
      <c r="AJ31" s="1070"/>
      <c r="AK31" s="1011">
        <v>429</v>
      </c>
      <c r="AL31" s="1002"/>
      <c r="AM31" s="1002"/>
      <c r="AN31" s="1002"/>
      <c r="AO31" s="1002"/>
      <c r="AP31" s="1002">
        <v>24</v>
      </c>
      <c r="AQ31" s="1002"/>
      <c r="AR31" s="1002"/>
      <c r="AS31" s="1002"/>
      <c r="AT31" s="1002"/>
      <c r="AU31" s="1002">
        <v>15</v>
      </c>
      <c r="AV31" s="1002"/>
      <c r="AW31" s="1002"/>
      <c r="AX31" s="1002"/>
      <c r="AY31" s="1002"/>
      <c r="AZ31" s="1073" t="s">
        <v>566</v>
      </c>
      <c r="BA31" s="1073"/>
      <c r="BB31" s="1073"/>
      <c r="BC31" s="1073"/>
      <c r="BD31" s="1073"/>
      <c r="BE31" s="1057"/>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395</v>
      </c>
      <c r="C32" s="1063"/>
      <c r="D32" s="1063"/>
      <c r="E32" s="1063"/>
      <c r="F32" s="1063"/>
      <c r="G32" s="1063"/>
      <c r="H32" s="1063"/>
      <c r="I32" s="1063"/>
      <c r="J32" s="1063"/>
      <c r="K32" s="1063"/>
      <c r="L32" s="1063"/>
      <c r="M32" s="1063"/>
      <c r="N32" s="1063"/>
      <c r="O32" s="1063"/>
      <c r="P32" s="1064"/>
      <c r="Q32" s="1074">
        <v>204</v>
      </c>
      <c r="R32" s="1075"/>
      <c r="S32" s="1075"/>
      <c r="T32" s="1075"/>
      <c r="U32" s="1075"/>
      <c r="V32" s="1075">
        <v>203</v>
      </c>
      <c r="W32" s="1075"/>
      <c r="X32" s="1075"/>
      <c r="Y32" s="1075"/>
      <c r="Z32" s="1075"/>
      <c r="AA32" s="1075">
        <v>1</v>
      </c>
      <c r="AB32" s="1075"/>
      <c r="AC32" s="1075"/>
      <c r="AD32" s="1075"/>
      <c r="AE32" s="1076"/>
      <c r="AF32" s="1068">
        <v>1</v>
      </c>
      <c r="AG32" s="1069"/>
      <c r="AH32" s="1069"/>
      <c r="AI32" s="1069"/>
      <c r="AJ32" s="1070"/>
      <c r="AK32" s="1011">
        <v>28</v>
      </c>
      <c r="AL32" s="1002"/>
      <c r="AM32" s="1002"/>
      <c r="AN32" s="1002"/>
      <c r="AO32" s="1002"/>
      <c r="AP32" s="1002">
        <v>443</v>
      </c>
      <c r="AQ32" s="1002"/>
      <c r="AR32" s="1002"/>
      <c r="AS32" s="1002"/>
      <c r="AT32" s="1002"/>
      <c r="AU32" s="1002">
        <v>270</v>
      </c>
      <c r="AV32" s="1002"/>
      <c r="AW32" s="1002"/>
      <c r="AX32" s="1002"/>
      <c r="AY32" s="1002"/>
      <c r="AZ32" s="1073" t="s">
        <v>566</v>
      </c>
      <c r="BA32" s="1073"/>
      <c r="BB32" s="1073"/>
      <c r="BC32" s="1073"/>
      <c r="BD32" s="1073"/>
      <c r="BE32" s="1057" t="s">
        <v>396</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397</v>
      </c>
      <c r="C33" s="1063"/>
      <c r="D33" s="1063"/>
      <c r="E33" s="1063"/>
      <c r="F33" s="1063"/>
      <c r="G33" s="1063"/>
      <c r="H33" s="1063"/>
      <c r="I33" s="1063"/>
      <c r="J33" s="1063"/>
      <c r="K33" s="1063"/>
      <c r="L33" s="1063"/>
      <c r="M33" s="1063"/>
      <c r="N33" s="1063"/>
      <c r="O33" s="1063"/>
      <c r="P33" s="1064"/>
      <c r="Q33" s="1074">
        <v>249</v>
      </c>
      <c r="R33" s="1075"/>
      <c r="S33" s="1075"/>
      <c r="T33" s="1075"/>
      <c r="U33" s="1075"/>
      <c r="V33" s="1075">
        <v>249</v>
      </c>
      <c r="W33" s="1075"/>
      <c r="X33" s="1075"/>
      <c r="Y33" s="1075"/>
      <c r="Z33" s="1075"/>
      <c r="AA33" s="1075">
        <v>0</v>
      </c>
      <c r="AB33" s="1075"/>
      <c r="AC33" s="1075"/>
      <c r="AD33" s="1075"/>
      <c r="AE33" s="1076"/>
      <c r="AF33" s="1068">
        <v>0</v>
      </c>
      <c r="AG33" s="1069"/>
      <c r="AH33" s="1069"/>
      <c r="AI33" s="1069"/>
      <c r="AJ33" s="1070"/>
      <c r="AK33" s="1011">
        <v>112</v>
      </c>
      <c r="AL33" s="1002"/>
      <c r="AM33" s="1002"/>
      <c r="AN33" s="1002"/>
      <c r="AO33" s="1002"/>
      <c r="AP33" s="1002">
        <v>1055</v>
      </c>
      <c r="AQ33" s="1002"/>
      <c r="AR33" s="1002"/>
      <c r="AS33" s="1002"/>
      <c r="AT33" s="1002"/>
      <c r="AU33" s="1002">
        <v>841</v>
      </c>
      <c r="AV33" s="1002"/>
      <c r="AW33" s="1002"/>
      <c r="AX33" s="1002"/>
      <c r="AY33" s="1002"/>
      <c r="AZ33" s="1073" t="s">
        <v>566</v>
      </c>
      <c r="BA33" s="1073"/>
      <c r="BB33" s="1073"/>
      <c r="BC33" s="1073"/>
      <c r="BD33" s="1073"/>
      <c r="BE33" s="1057" t="s">
        <v>398</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399</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379</v>
      </c>
      <c r="B63" s="975" t="s">
        <v>400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6</v>
      </c>
      <c r="AG63" s="990"/>
      <c r="AH63" s="990"/>
      <c r="AI63" s="990"/>
      <c r="AJ63" s="1055"/>
      <c r="AK63" s="1056"/>
      <c r="AL63" s="994"/>
      <c r="AM63" s="994"/>
      <c r="AN63" s="994"/>
      <c r="AO63" s="994"/>
      <c r="AP63" s="990">
        <v>1767</v>
      </c>
      <c r="AQ63" s="990"/>
      <c r="AR63" s="990"/>
      <c r="AS63" s="990"/>
      <c r="AT63" s="990"/>
      <c r="AU63" s="990">
        <v>1300</v>
      </c>
      <c r="AV63" s="990"/>
      <c r="AW63" s="990"/>
      <c r="AX63" s="990"/>
      <c r="AY63" s="990"/>
      <c r="AZ63" s="1050"/>
      <c r="BA63" s="1050"/>
      <c r="BB63" s="1050"/>
      <c r="BC63" s="1050"/>
      <c r="BD63" s="1050"/>
      <c r="BE63" s="991"/>
      <c r="BF63" s="991"/>
      <c r="BG63" s="991"/>
      <c r="BH63" s="991"/>
      <c r="BI63" s="992"/>
      <c r="BJ63" s="1051" t="s">
        <v>401</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403</v>
      </c>
      <c r="B66" s="1027"/>
      <c r="C66" s="1027"/>
      <c r="D66" s="1027"/>
      <c r="E66" s="1027"/>
      <c r="F66" s="1027"/>
      <c r="G66" s="1027"/>
      <c r="H66" s="1027"/>
      <c r="I66" s="1027"/>
      <c r="J66" s="1027"/>
      <c r="K66" s="1027"/>
      <c r="L66" s="1027"/>
      <c r="M66" s="1027"/>
      <c r="N66" s="1027"/>
      <c r="O66" s="1027"/>
      <c r="P66" s="1028"/>
      <c r="Q66" s="1032" t="s">
        <v>404</v>
      </c>
      <c r="R66" s="1033"/>
      <c r="S66" s="1033"/>
      <c r="T66" s="1033"/>
      <c r="U66" s="1034"/>
      <c r="V66" s="1032" t="s">
        <v>405</v>
      </c>
      <c r="W66" s="1033"/>
      <c r="X66" s="1033"/>
      <c r="Y66" s="1033"/>
      <c r="Z66" s="1034"/>
      <c r="AA66" s="1032" t="s">
        <v>406</v>
      </c>
      <c r="AB66" s="1033"/>
      <c r="AC66" s="1033"/>
      <c r="AD66" s="1033"/>
      <c r="AE66" s="1034"/>
      <c r="AF66" s="1038" t="s">
        <v>407</v>
      </c>
      <c r="AG66" s="1039"/>
      <c r="AH66" s="1039"/>
      <c r="AI66" s="1039"/>
      <c r="AJ66" s="1040"/>
      <c r="AK66" s="1032" t="s">
        <v>387</v>
      </c>
      <c r="AL66" s="1027"/>
      <c r="AM66" s="1027"/>
      <c r="AN66" s="1027"/>
      <c r="AO66" s="1028"/>
      <c r="AP66" s="1032" t="s">
        <v>408</v>
      </c>
      <c r="AQ66" s="1033"/>
      <c r="AR66" s="1033"/>
      <c r="AS66" s="1033"/>
      <c r="AT66" s="1034"/>
      <c r="AU66" s="1032" t="s">
        <v>409</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568</v>
      </c>
      <c r="C68" s="1017"/>
      <c r="D68" s="1017"/>
      <c r="E68" s="1017"/>
      <c r="F68" s="1017"/>
      <c r="G68" s="1017"/>
      <c r="H68" s="1017"/>
      <c r="I68" s="1017"/>
      <c r="J68" s="1017"/>
      <c r="K68" s="1017"/>
      <c r="L68" s="1017"/>
      <c r="M68" s="1017"/>
      <c r="N68" s="1017"/>
      <c r="O68" s="1017"/>
      <c r="P68" s="1018"/>
      <c r="Q68" s="1019">
        <v>95</v>
      </c>
      <c r="R68" s="1013"/>
      <c r="S68" s="1013"/>
      <c r="T68" s="1013"/>
      <c r="U68" s="1013"/>
      <c r="V68" s="1013">
        <v>93</v>
      </c>
      <c r="W68" s="1013"/>
      <c r="X68" s="1013"/>
      <c r="Y68" s="1013"/>
      <c r="Z68" s="1013"/>
      <c r="AA68" s="1013">
        <v>2</v>
      </c>
      <c r="AB68" s="1013"/>
      <c r="AC68" s="1013"/>
      <c r="AD68" s="1013"/>
      <c r="AE68" s="1013"/>
      <c r="AF68" s="1013">
        <v>2</v>
      </c>
      <c r="AG68" s="1013"/>
      <c r="AH68" s="1013"/>
      <c r="AI68" s="1013"/>
      <c r="AJ68" s="1013"/>
      <c r="AK68" s="1013" t="s">
        <v>566</v>
      </c>
      <c r="AL68" s="1013"/>
      <c r="AM68" s="1013"/>
      <c r="AN68" s="1013"/>
      <c r="AO68" s="1013"/>
      <c r="AP68" s="1013" t="s">
        <v>566</v>
      </c>
      <c r="AQ68" s="1013"/>
      <c r="AR68" s="1013"/>
      <c r="AS68" s="1013"/>
      <c r="AT68" s="1013"/>
      <c r="AU68" s="1013" t="s">
        <v>566</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569</v>
      </c>
      <c r="C69" s="1006"/>
      <c r="D69" s="1006"/>
      <c r="E69" s="1006"/>
      <c r="F69" s="1006"/>
      <c r="G69" s="1006"/>
      <c r="H69" s="1006"/>
      <c r="I69" s="1006"/>
      <c r="J69" s="1006"/>
      <c r="K69" s="1006"/>
      <c r="L69" s="1006"/>
      <c r="M69" s="1006"/>
      <c r="N69" s="1006"/>
      <c r="O69" s="1006"/>
      <c r="P69" s="1007"/>
      <c r="Q69" s="1008">
        <v>89</v>
      </c>
      <c r="R69" s="1002"/>
      <c r="S69" s="1002"/>
      <c r="T69" s="1002"/>
      <c r="U69" s="1002"/>
      <c r="V69" s="1002">
        <v>88</v>
      </c>
      <c r="W69" s="1002"/>
      <c r="X69" s="1002"/>
      <c r="Y69" s="1002"/>
      <c r="Z69" s="1002"/>
      <c r="AA69" s="1002">
        <v>1</v>
      </c>
      <c r="AB69" s="1002"/>
      <c r="AC69" s="1002"/>
      <c r="AD69" s="1002"/>
      <c r="AE69" s="1002"/>
      <c r="AF69" s="1002">
        <v>1</v>
      </c>
      <c r="AG69" s="1002"/>
      <c r="AH69" s="1002"/>
      <c r="AI69" s="1002"/>
      <c r="AJ69" s="1002"/>
      <c r="AK69" s="1002" t="s">
        <v>566</v>
      </c>
      <c r="AL69" s="1002"/>
      <c r="AM69" s="1002"/>
      <c r="AN69" s="1002"/>
      <c r="AO69" s="1002"/>
      <c r="AP69" s="1002" t="s">
        <v>566</v>
      </c>
      <c r="AQ69" s="1002"/>
      <c r="AR69" s="1002"/>
      <c r="AS69" s="1002"/>
      <c r="AT69" s="1002"/>
      <c r="AU69" s="1002" t="s">
        <v>566</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570</v>
      </c>
      <c r="C70" s="1006"/>
      <c r="D70" s="1006"/>
      <c r="E70" s="1006"/>
      <c r="F70" s="1006"/>
      <c r="G70" s="1006"/>
      <c r="H70" s="1006"/>
      <c r="I70" s="1006"/>
      <c r="J70" s="1006"/>
      <c r="K70" s="1006"/>
      <c r="L70" s="1006"/>
      <c r="M70" s="1006"/>
      <c r="N70" s="1006"/>
      <c r="O70" s="1006"/>
      <c r="P70" s="1007"/>
      <c r="Q70" s="1008">
        <v>194</v>
      </c>
      <c r="R70" s="1002"/>
      <c r="S70" s="1002"/>
      <c r="T70" s="1002"/>
      <c r="U70" s="1002"/>
      <c r="V70" s="1002">
        <v>190</v>
      </c>
      <c r="W70" s="1002"/>
      <c r="X70" s="1002"/>
      <c r="Y70" s="1002"/>
      <c r="Z70" s="1002"/>
      <c r="AA70" s="1002">
        <v>4</v>
      </c>
      <c r="AB70" s="1002"/>
      <c r="AC70" s="1002"/>
      <c r="AD70" s="1002"/>
      <c r="AE70" s="1002"/>
      <c r="AF70" s="1002">
        <v>4</v>
      </c>
      <c r="AG70" s="1002"/>
      <c r="AH70" s="1002"/>
      <c r="AI70" s="1002"/>
      <c r="AJ70" s="1002"/>
      <c r="AK70" s="1002">
        <v>13</v>
      </c>
      <c r="AL70" s="1002"/>
      <c r="AM70" s="1002"/>
      <c r="AN70" s="1002"/>
      <c r="AO70" s="1002"/>
      <c r="AP70" s="1002" t="s">
        <v>566</v>
      </c>
      <c r="AQ70" s="1002"/>
      <c r="AR70" s="1002"/>
      <c r="AS70" s="1002"/>
      <c r="AT70" s="1002"/>
      <c r="AU70" s="1002" t="s">
        <v>566</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571</v>
      </c>
      <c r="C71" s="1006"/>
      <c r="D71" s="1006"/>
      <c r="E71" s="1006"/>
      <c r="F71" s="1006"/>
      <c r="G71" s="1006"/>
      <c r="H71" s="1006"/>
      <c r="I71" s="1006"/>
      <c r="J71" s="1006"/>
      <c r="K71" s="1006"/>
      <c r="L71" s="1006"/>
      <c r="M71" s="1006"/>
      <c r="N71" s="1006"/>
      <c r="O71" s="1006"/>
      <c r="P71" s="1007"/>
      <c r="Q71" s="1008">
        <v>1186</v>
      </c>
      <c r="R71" s="1002"/>
      <c r="S71" s="1002"/>
      <c r="T71" s="1002"/>
      <c r="U71" s="1002"/>
      <c r="V71" s="1002">
        <v>1159</v>
      </c>
      <c r="W71" s="1002"/>
      <c r="X71" s="1002"/>
      <c r="Y71" s="1002"/>
      <c r="Z71" s="1002"/>
      <c r="AA71" s="1002">
        <v>27</v>
      </c>
      <c r="AB71" s="1002"/>
      <c r="AC71" s="1002"/>
      <c r="AD71" s="1002"/>
      <c r="AE71" s="1002"/>
      <c r="AF71" s="1002">
        <v>27</v>
      </c>
      <c r="AG71" s="1002"/>
      <c r="AH71" s="1002"/>
      <c r="AI71" s="1002"/>
      <c r="AJ71" s="1002"/>
      <c r="AK71" s="1002" t="s">
        <v>566</v>
      </c>
      <c r="AL71" s="1002"/>
      <c r="AM71" s="1002"/>
      <c r="AN71" s="1002"/>
      <c r="AO71" s="1002"/>
      <c r="AP71" s="1002">
        <v>64</v>
      </c>
      <c r="AQ71" s="1002"/>
      <c r="AR71" s="1002"/>
      <c r="AS71" s="1002"/>
      <c r="AT71" s="1002"/>
      <c r="AU71" s="1002" t="s">
        <v>566</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572</v>
      </c>
      <c r="C72" s="1006"/>
      <c r="D72" s="1006"/>
      <c r="E72" s="1006"/>
      <c r="F72" s="1006"/>
      <c r="G72" s="1006"/>
      <c r="H72" s="1006"/>
      <c r="I72" s="1006"/>
      <c r="J72" s="1006"/>
      <c r="K72" s="1006"/>
      <c r="L72" s="1006"/>
      <c r="M72" s="1006"/>
      <c r="N72" s="1006"/>
      <c r="O72" s="1006"/>
      <c r="P72" s="1007"/>
      <c r="Q72" s="1008">
        <v>13</v>
      </c>
      <c r="R72" s="1002"/>
      <c r="S72" s="1002"/>
      <c r="T72" s="1002"/>
      <c r="U72" s="1002"/>
      <c r="V72" s="1002">
        <v>13</v>
      </c>
      <c r="W72" s="1002"/>
      <c r="X72" s="1002"/>
      <c r="Y72" s="1002"/>
      <c r="Z72" s="1002"/>
      <c r="AA72" s="1002">
        <v>0</v>
      </c>
      <c r="AB72" s="1002"/>
      <c r="AC72" s="1002"/>
      <c r="AD72" s="1002"/>
      <c r="AE72" s="1002"/>
      <c r="AF72" s="1002">
        <v>0</v>
      </c>
      <c r="AG72" s="1002"/>
      <c r="AH72" s="1002"/>
      <c r="AI72" s="1002"/>
      <c r="AJ72" s="1002"/>
      <c r="AK72" s="1002" t="s">
        <v>566</v>
      </c>
      <c r="AL72" s="1002"/>
      <c r="AM72" s="1002"/>
      <c r="AN72" s="1002"/>
      <c r="AO72" s="1002"/>
      <c r="AP72" s="1002" t="s">
        <v>566</v>
      </c>
      <c r="AQ72" s="1002"/>
      <c r="AR72" s="1002"/>
      <c r="AS72" s="1002"/>
      <c r="AT72" s="1002"/>
      <c r="AU72" s="1002" t="s">
        <v>566</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379</v>
      </c>
      <c r="B88" s="975" t="s">
        <v>410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34</v>
      </c>
      <c r="AG88" s="990"/>
      <c r="AH88" s="990"/>
      <c r="AI88" s="990"/>
      <c r="AJ88" s="990"/>
      <c r="AK88" s="994"/>
      <c r="AL88" s="994"/>
      <c r="AM88" s="994"/>
      <c r="AN88" s="994"/>
      <c r="AO88" s="994"/>
      <c r="AP88" s="990">
        <v>64</v>
      </c>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975" t="s">
        <v>411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419</v>
      </c>
      <c r="AB109" s="925"/>
      <c r="AC109" s="925"/>
      <c r="AD109" s="925"/>
      <c r="AE109" s="926"/>
      <c r="AF109" s="927" t="s">
        <v>297</v>
      </c>
      <c r="AG109" s="925"/>
      <c r="AH109" s="925"/>
      <c r="AI109" s="925"/>
      <c r="AJ109" s="926"/>
      <c r="AK109" s="927" t="s">
        <v>296</v>
      </c>
      <c r="AL109" s="925"/>
      <c r="AM109" s="925"/>
      <c r="AN109" s="925"/>
      <c r="AO109" s="926"/>
      <c r="AP109" s="927" t="s">
        <v>420</v>
      </c>
      <c r="AQ109" s="925"/>
      <c r="AR109" s="925"/>
      <c r="AS109" s="925"/>
      <c r="AT109" s="956"/>
      <c r="AU109" s="924" t="s">
        <v>418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419</v>
      </c>
      <c r="BR109" s="925"/>
      <c r="BS109" s="925"/>
      <c r="BT109" s="925"/>
      <c r="BU109" s="926"/>
      <c r="BV109" s="927" t="s">
        <v>297</v>
      </c>
      <c r="BW109" s="925"/>
      <c r="BX109" s="925"/>
      <c r="BY109" s="925"/>
      <c r="BZ109" s="926"/>
      <c r="CA109" s="927" t="s">
        <v>296</v>
      </c>
      <c r="CB109" s="925"/>
      <c r="CC109" s="925"/>
      <c r="CD109" s="925"/>
      <c r="CE109" s="926"/>
      <c r="CF109" s="963" t="s">
        <v>420</v>
      </c>
      <c r="CG109" s="963"/>
      <c r="CH109" s="963"/>
      <c r="CI109" s="963"/>
      <c r="CJ109" s="963"/>
      <c r="CK109" s="927" t="s">
        <v>421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419</v>
      </c>
      <c r="DH109" s="925"/>
      <c r="DI109" s="925"/>
      <c r="DJ109" s="925"/>
      <c r="DK109" s="926"/>
      <c r="DL109" s="927" t="s">
        <v>297</v>
      </c>
      <c r="DM109" s="925"/>
      <c r="DN109" s="925"/>
      <c r="DO109" s="925"/>
      <c r="DP109" s="926"/>
      <c r="DQ109" s="927" t="s">
        <v>296</v>
      </c>
      <c r="DR109" s="925"/>
      <c r="DS109" s="925"/>
      <c r="DT109" s="925"/>
      <c r="DU109" s="926"/>
      <c r="DV109" s="927" t="s">
        <v>420</v>
      </c>
      <c r="DW109" s="925"/>
      <c r="DX109" s="925"/>
      <c r="DY109" s="925"/>
      <c r="DZ109" s="956"/>
    </row>
    <row r="110" spans="1:131" s="226" customFormat="1" ht="26.25" customHeight="1">
      <c r="A110" s="829" t="s">
        <v>422</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7">
        <v>519720</v>
      </c>
      <c r="AB110" s="918"/>
      <c r="AC110" s="918"/>
      <c r="AD110" s="918"/>
      <c r="AE110" s="919"/>
      <c r="AF110" s="920">
        <v>455159</v>
      </c>
      <c r="AG110" s="918"/>
      <c r="AH110" s="918"/>
      <c r="AI110" s="918"/>
      <c r="AJ110" s="919"/>
      <c r="AK110" s="920">
        <v>460802</v>
      </c>
      <c r="AL110" s="918"/>
      <c r="AM110" s="918"/>
      <c r="AN110" s="918"/>
      <c r="AO110" s="919"/>
      <c r="AP110" s="921">
        <v>23.1</v>
      </c>
      <c r="AQ110" s="922"/>
      <c r="AR110" s="922"/>
      <c r="AS110" s="922"/>
      <c r="AT110" s="923"/>
      <c r="AU110" s="957" t="s">
        <v>66</v>
      </c>
      <c r="AV110" s="958"/>
      <c r="AW110" s="958"/>
      <c r="AX110" s="958"/>
      <c r="AY110" s="958"/>
      <c r="AZ110" s="883" t="s">
        <v>423</v>
      </c>
      <c r="BA110" s="830"/>
      <c r="BB110" s="830"/>
      <c r="BC110" s="830"/>
      <c r="BD110" s="830"/>
      <c r="BE110" s="830"/>
      <c r="BF110" s="830"/>
      <c r="BG110" s="830"/>
      <c r="BH110" s="830"/>
      <c r="BI110" s="830"/>
      <c r="BJ110" s="830"/>
      <c r="BK110" s="830"/>
      <c r="BL110" s="830"/>
      <c r="BM110" s="830"/>
      <c r="BN110" s="830"/>
      <c r="BO110" s="830"/>
      <c r="BP110" s="831"/>
      <c r="BQ110" s="884">
        <v>5479646</v>
      </c>
      <c r="BR110" s="865"/>
      <c r="BS110" s="865"/>
      <c r="BT110" s="865"/>
      <c r="BU110" s="865"/>
      <c r="BV110" s="865">
        <v>6478092</v>
      </c>
      <c r="BW110" s="865"/>
      <c r="BX110" s="865"/>
      <c r="BY110" s="865"/>
      <c r="BZ110" s="865"/>
      <c r="CA110" s="865">
        <v>6379764</v>
      </c>
      <c r="CB110" s="865"/>
      <c r="CC110" s="865"/>
      <c r="CD110" s="865"/>
      <c r="CE110" s="865"/>
      <c r="CF110" s="889">
        <v>319.2</v>
      </c>
      <c r="CG110" s="890"/>
      <c r="CH110" s="890"/>
      <c r="CI110" s="890"/>
      <c r="CJ110" s="890"/>
      <c r="CK110" s="953" t="s">
        <v>424</v>
      </c>
      <c r="CL110" s="839"/>
      <c r="CM110" s="914" t="s">
        <v>425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122</v>
      </c>
      <c r="DH110" s="865"/>
      <c r="DI110" s="865"/>
      <c r="DJ110" s="865"/>
      <c r="DK110" s="865"/>
      <c r="DL110" s="865" t="s">
        <v>426</v>
      </c>
      <c r="DM110" s="865"/>
      <c r="DN110" s="865"/>
      <c r="DO110" s="865"/>
      <c r="DP110" s="865"/>
      <c r="DQ110" s="865" t="s">
        <v>426</v>
      </c>
      <c r="DR110" s="865"/>
      <c r="DS110" s="865"/>
      <c r="DT110" s="865"/>
      <c r="DU110" s="865"/>
      <c r="DV110" s="866" t="s">
        <v>122</v>
      </c>
      <c r="DW110" s="866"/>
      <c r="DX110" s="866"/>
      <c r="DY110" s="866"/>
      <c r="DZ110" s="867"/>
    </row>
    <row r="111" spans="1:131" s="226" customFormat="1" ht="26.25" customHeight="1">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122</v>
      </c>
      <c r="AB111" s="946"/>
      <c r="AC111" s="946"/>
      <c r="AD111" s="946"/>
      <c r="AE111" s="947"/>
      <c r="AF111" s="948" t="s">
        <v>426</v>
      </c>
      <c r="AG111" s="946"/>
      <c r="AH111" s="946"/>
      <c r="AI111" s="946"/>
      <c r="AJ111" s="947"/>
      <c r="AK111" s="948" t="s">
        <v>122</v>
      </c>
      <c r="AL111" s="946"/>
      <c r="AM111" s="946"/>
      <c r="AN111" s="946"/>
      <c r="AO111" s="947"/>
      <c r="AP111" s="949" t="s">
        <v>122</v>
      </c>
      <c r="AQ111" s="950"/>
      <c r="AR111" s="950"/>
      <c r="AS111" s="950"/>
      <c r="AT111" s="951"/>
      <c r="AU111" s="959"/>
      <c r="AV111" s="960"/>
      <c r="AW111" s="960"/>
      <c r="AX111" s="960"/>
      <c r="AY111" s="960"/>
      <c r="AZ111" s="837" t="s">
        <v>428</v>
      </c>
      <c r="BA111" s="770"/>
      <c r="BB111" s="770"/>
      <c r="BC111" s="770"/>
      <c r="BD111" s="770"/>
      <c r="BE111" s="770"/>
      <c r="BF111" s="770"/>
      <c r="BG111" s="770"/>
      <c r="BH111" s="770"/>
      <c r="BI111" s="770"/>
      <c r="BJ111" s="770"/>
      <c r="BK111" s="770"/>
      <c r="BL111" s="770"/>
      <c r="BM111" s="770"/>
      <c r="BN111" s="770"/>
      <c r="BO111" s="770"/>
      <c r="BP111" s="771"/>
      <c r="BQ111" s="809">
        <v>139177</v>
      </c>
      <c r="BR111" s="810"/>
      <c r="BS111" s="810"/>
      <c r="BT111" s="810"/>
      <c r="BU111" s="810"/>
      <c r="BV111" s="810">
        <v>111421</v>
      </c>
      <c r="BW111" s="810"/>
      <c r="BX111" s="810"/>
      <c r="BY111" s="810"/>
      <c r="BZ111" s="810"/>
      <c r="CA111" s="810">
        <v>93660</v>
      </c>
      <c r="CB111" s="810"/>
      <c r="CC111" s="810"/>
      <c r="CD111" s="810"/>
      <c r="CE111" s="810"/>
      <c r="CF111" s="898">
        <v>4.7</v>
      </c>
      <c r="CG111" s="899"/>
      <c r="CH111" s="899"/>
      <c r="CI111" s="899"/>
      <c r="CJ111" s="899"/>
      <c r="CK111" s="954"/>
      <c r="CL111" s="841"/>
      <c r="CM111" s="844" t="s">
        <v>429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09" t="s">
        <v>122</v>
      </c>
      <c r="DH111" s="810"/>
      <c r="DI111" s="810"/>
      <c r="DJ111" s="810"/>
      <c r="DK111" s="810"/>
      <c r="DL111" s="810" t="s">
        <v>426</v>
      </c>
      <c r="DM111" s="810"/>
      <c r="DN111" s="810"/>
      <c r="DO111" s="810"/>
      <c r="DP111" s="810"/>
      <c r="DQ111" s="810" t="s">
        <v>122</v>
      </c>
      <c r="DR111" s="810"/>
      <c r="DS111" s="810"/>
      <c r="DT111" s="810"/>
      <c r="DU111" s="810"/>
      <c r="DV111" s="816" t="s">
        <v>426</v>
      </c>
      <c r="DW111" s="816"/>
      <c r="DX111" s="816"/>
      <c r="DY111" s="816"/>
      <c r="DZ111" s="817"/>
    </row>
    <row r="112" spans="1:131" s="226" customFormat="1" ht="26.25" customHeight="1">
      <c r="A112" s="939" t="s">
        <v>430</v>
      </c>
      <c r="B112" s="940"/>
      <c r="C112" s="770" t="s">
        <v>431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426</v>
      </c>
      <c r="AB112" s="800"/>
      <c r="AC112" s="800"/>
      <c r="AD112" s="800"/>
      <c r="AE112" s="801"/>
      <c r="AF112" s="802" t="s">
        <v>426</v>
      </c>
      <c r="AG112" s="800"/>
      <c r="AH112" s="800"/>
      <c r="AI112" s="800"/>
      <c r="AJ112" s="801"/>
      <c r="AK112" s="802" t="s">
        <v>122</v>
      </c>
      <c r="AL112" s="800"/>
      <c r="AM112" s="800"/>
      <c r="AN112" s="800"/>
      <c r="AO112" s="801"/>
      <c r="AP112" s="847" t="s">
        <v>426</v>
      </c>
      <c r="AQ112" s="848"/>
      <c r="AR112" s="848"/>
      <c r="AS112" s="848"/>
      <c r="AT112" s="849"/>
      <c r="AU112" s="959"/>
      <c r="AV112" s="960"/>
      <c r="AW112" s="960"/>
      <c r="AX112" s="960"/>
      <c r="AY112" s="960"/>
      <c r="AZ112" s="837" t="s">
        <v>432</v>
      </c>
      <c r="BA112" s="770"/>
      <c r="BB112" s="770"/>
      <c r="BC112" s="770"/>
      <c r="BD112" s="770"/>
      <c r="BE112" s="770"/>
      <c r="BF112" s="770"/>
      <c r="BG112" s="770"/>
      <c r="BH112" s="770"/>
      <c r="BI112" s="770"/>
      <c r="BJ112" s="770"/>
      <c r="BK112" s="770"/>
      <c r="BL112" s="770"/>
      <c r="BM112" s="770"/>
      <c r="BN112" s="770"/>
      <c r="BO112" s="770"/>
      <c r="BP112" s="771"/>
      <c r="BQ112" s="809">
        <v>1338999</v>
      </c>
      <c r="BR112" s="810"/>
      <c r="BS112" s="810"/>
      <c r="BT112" s="810"/>
      <c r="BU112" s="810"/>
      <c r="BV112" s="810">
        <v>1302617</v>
      </c>
      <c r="BW112" s="810"/>
      <c r="BX112" s="810"/>
      <c r="BY112" s="810"/>
      <c r="BZ112" s="810"/>
      <c r="CA112" s="810">
        <v>1299737</v>
      </c>
      <c r="CB112" s="810"/>
      <c r="CC112" s="810"/>
      <c r="CD112" s="810"/>
      <c r="CE112" s="810"/>
      <c r="CF112" s="898">
        <v>65</v>
      </c>
      <c r="CG112" s="899"/>
      <c r="CH112" s="899"/>
      <c r="CI112" s="899"/>
      <c r="CJ112" s="899"/>
      <c r="CK112" s="954"/>
      <c r="CL112" s="841"/>
      <c r="CM112" s="844" t="s">
        <v>433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09" t="s">
        <v>122</v>
      </c>
      <c r="DH112" s="810"/>
      <c r="DI112" s="810"/>
      <c r="DJ112" s="810"/>
      <c r="DK112" s="810"/>
      <c r="DL112" s="810" t="s">
        <v>122</v>
      </c>
      <c r="DM112" s="810"/>
      <c r="DN112" s="810"/>
      <c r="DO112" s="810"/>
      <c r="DP112" s="810"/>
      <c r="DQ112" s="810" t="s">
        <v>122</v>
      </c>
      <c r="DR112" s="810"/>
      <c r="DS112" s="810"/>
      <c r="DT112" s="810"/>
      <c r="DU112" s="810"/>
      <c r="DV112" s="816" t="s">
        <v>426</v>
      </c>
      <c r="DW112" s="816"/>
      <c r="DX112" s="816"/>
      <c r="DY112" s="816"/>
      <c r="DZ112" s="817"/>
    </row>
    <row r="113" spans="1:130" s="226" customFormat="1" ht="26.25" customHeight="1">
      <c r="A113" s="941"/>
      <c r="B113" s="942"/>
      <c r="C113" s="770" t="s">
        <v>434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115667</v>
      </c>
      <c r="AB113" s="946"/>
      <c r="AC113" s="946"/>
      <c r="AD113" s="946"/>
      <c r="AE113" s="947"/>
      <c r="AF113" s="948">
        <v>113762</v>
      </c>
      <c r="AG113" s="946"/>
      <c r="AH113" s="946"/>
      <c r="AI113" s="946"/>
      <c r="AJ113" s="947"/>
      <c r="AK113" s="948">
        <v>117012</v>
      </c>
      <c r="AL113" s="946"/>
      <c r="AM113" s="946"/>
      <c r="AN113" s="946"/>
      <c r="AO113" s="947"/>
      <c r="AP113" s="949">
        <v>5.9</v>
      </c>
      <c r="AQ113" s="950"/>
      <c r="AR113" s="950"/>
      <c r="AS113" s="950"/>
      <c r="AT113" s="951"/>
      <c r="AU113" s="959"/>
      <c r="AV113" s="960"/>
      <c r="AW113" s="960"/>
      <c r="AX113" s="960"/>
      <c r="AY113" s="960"/>
      <c r="AZ113" s="837" t="s">
        <v>435</v>
      </c>
      <c r="BA113" s="770"/>
      <c r="BB113" s="770"/>
      <c r="BC113" s="770"/>
      <c r="BD113" s="770"/>
      <c r="BE113" s="770"/>
      <c r="BF113" s="770"/>
      <c r="BG113" s="770"/>
      <c r="BH113" s="770"/>
      <c r="BI113" s="770"/>
      <c r="BJ113" s="770"/>
      <c r="BK113" s="770"/>
      <c r="BL113" s="770"/>
      <c r="BM113" s="770"/>
      <c r="BN113" s="770"/>
      <c r="BO113" s="770"/>
      <c r="BP113" s="771"/>
      <c r="BQ113" s="809">
        <v>601</v>
      </c>
      <c r="BR113" s="810"/>
      <c r="BS113" s="810"/>
      <c r="BT113" s="810"/>
      <c r="BU113" s="810"/>
      <c r="BV113" s="810" t="s">
        <v>426</v>
      </c>
      <c r="BW113" s="810"/>
      <c r="BX113" s="810"/>
      <c r="BY113" s="810"/>
      <c r="BZ113" s="810"/>
      <c r="CA113" s="810" t="s">
        <v>122</v>
      </c>
      <c r="CB113" s="810"/>
      <c r="CC113" s="810"/>
      <c r="CD113" s="810"/>
      <c r="CE113" s="810"/>
      <c r="CF113" s="898" t="s">
        <v>122</v>
      </c>
      <c r="CG113" s="899"/>
      <c r="CH113" s="899"/>
      <c r="CI113" s="899"/>
      <c r="CJ113" s="899"/>
      <c r="CK113" s="954"/>
      <c r="CL113" s="841"/>
      <c r="CM113" s="844" t="s">
        <v>436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426</v>
      </c>
      <c r="DH113" s="800"/>
      <c r="DI113" s="800"/>
      <c r="DJ113" s="800"/>
      <c r="DK113" s="801"/>
      <c r="DL113" s="802" t="s">
        <v>122</v>
      </c>
      <c r="DM113" s="800"/>
      <c r="DN113" s="800"/>
      <c r="DO113" s="800"/>
      <c r="DP113" s="801"/>
      <c r="DQ113" s="802" t="s">
        <v>426</v>
      </c>
      <c r="DR113" s="800"/>
      <c r="DS113" s="800"/>
      <c r="DT113" s="800"/>
      <c r="DU113" s="801"/>
      <c r="DV113" s="847" t="s">
        <v>426</v>
      </c>
      <c r="DW113" s="848"/>
      <c r="DX113" s="848"/>
      <c r="DY113" s="848"/>
      <c r="DZ113" s="849"/>
    </row>
    <row r="114" spans="1:130" s="226" customFormat="1" ht="26.25" customHeight="1">
      <c r="A114" s="941"/>
      <c r="B114" s="942"/>
      <c r="C114" s="770" t="s">
        <v>437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122</v>
      </c>
      <c r="AB114" s="800"/>
      <c r="AC114" s="800"/>
      <c r="AD114" s="800"/>
      <c r="AE114" s="801"/>
      <c r="AF114" s="802" t="s">
        <v>426</v>
      </c>
      <c r="AG114" s="800"/>
      <c r="AH114" s="800"/>
      <c r="AI114" s="800"/>
      <c r="AJ114" s="801"/>
      <c r="AK114" s="802" t="s">
        <v>426</v>
      </c>
      <c r="AL114" s="800"/>
      <c r="AM114" s="800"/>
      <c r="AN114" s="800"/>
      <c r="AO114" s="801"/>
      <c r="AP114" s="847" t="s">
        <v>426</v>
      </c>
      <c r="AQ114" s="848"/>
      <c r="AR114" s="848"/>
      <c r="AS114" s="848"/>
      <c r="AT114" s="849"/>
      <c r="AU114" s="959"/>
      <c r="AV114" s="960"/>
      <c r="AW114" s="960"/>
      <c r="AX114" s="960"/>
      <c r="AY114" s="960"/>
      <c r="AZ114" s="837" t="s">
        <v>438</v>
      </c>
      <c r="BA114" s="770"/>
      <c r="BB114" s="770"/>
      <c r="BC114" s="770"/>
      <c r="BD114" s="770"/>
      <c r="BE114" s="770"/>
      <c r="BF114" s="770"/>
      <c r="BG114" s="770"/>
      <c r="BH114" s="770"/>
      <c r="BI114" s="770"/>
      <c r="BJ114" s="770"/>
      <c r="BK114" s="770"/>
      <c r="BL114" s="770"/>
      <c r="BM114" s="770"/>
      <c r="BN114" s="770"/>
      <c r="BO114" s="770"/>
      <c r="BP114" s="771"/>
      <c r="BQ114" s="809">
        <v>758422</v>
      </c>
      <c r="BR114" s="810"/>
      <c r="BS114" s="810"/>
      <c r="BT114" s="810"/>
      <c r="BU114" s="810"/>
      <c r="BV114" s="810">
        <v>806880</v>
      </c>
      <c r="BW114" s="810"/>
      <c r="BX114" s="810"/>
      <c r="BY114" s="810"/>
      <c r="BZ114" s="810"/>
      <c r="CA114" s="810">
        <v>796024</v>
      </c>
      <c r="CB114" s="810"/>
      <c r="CC114" s="810"/>
      <c r="CD114" s="810"/>
      <c r="CE114" s="810"/>
      <c r="CF114" s="898">
        <v>39.799999999999997</v>
      </c>
      <c r="CG114" s="899"/>
      <c r="CH114" s="899"/>
      <c r="CI114" s="899"/>
      <c r="CJ114" s="899"/>
      <c r="CK114" s="954"/>
      <c r="CL114" s="841"/>
      <c r="CM114" s="844" t="s">
        <v>439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426</v>
      </c>
      <c r="DH114" s="800"/>
      <c r="DI114" s="800"/>
      <c r="DJ114" s="800"/>
      <c r="DK114" s="801"/>
      <c r="DL114" s="802" t="s">
        <v>426</v>
      </c>
      <c r="DM114" s="800"/>
      <c r="DN114" s="800"/>
      <c r="DO114" s="800"/>
      <c r="DP114" s="801"/>
      <c r="DQ114" s="802" t="s">
        <v>426</v>
      </c>
      <c r="DR114" s="800"/>
      <c r="DS114" s="800"/>
      <c r="DT114" s="800"/>
      <c r="DU114" s="801"/>
      <c r="DV114" s="847" t="s">
        <v>426</v>
      </c>
      <c r="DW114" s="848"/>
      <c r="DX114" s="848"/>
      <c r="DY114" s="848"/>
      <c r="DZ114" s="849"/>
    </row>
    <row r="115" spans="1:130" s="226" customFormat="1" ht="26.25" customHeight="1">
      <c r="A115" s="941"/>
      <c r="B115" s="942"/>
      <c r="C115" s="770" t="s">
        <v>440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20904</v>
      </c>
      <c r="AB115" s="946"/>
      <c r="AC115" s="946"/>
      <c r="AD115" s="946"/>
      <c r="AE115" s="947"/>
      <c r="AF115" s="948">
        <v>17804</v>
      </c>
      <c r="AG115" s="946"/>
      <c r="AH115" s="946"/>
      <c r="AI115" s="946"/>
      <c r="AJ115" s="947"/>
      <c r="AK115" s="948">
        <v>17761</v>
      </c>
      <c r="AL115" s="946"/>
      <c r="AM115" s="946"/>
      <c r="AN115" s="946"/>
      <c r="AO115" s="947"/>
      <c r="AP115" s="949">
        <v>0.9</v>
      </c>
      <c r="AQ115" s="950"/>
      <c r="AR115" s="950"/>
      <c r="AS115" s="950"/>
      <c r="AT115" s="951"/>
      <c r="AU115" s="959"/>
      <c r="AV115" s="960"/>
      <c r="AW115" s="960"/>
      <c r="AX115" s="960"/>
      <c r="AY115" s="960"/>
      <c r="AZ115" s="837" t="s">
        <v>441</v>
      </c>
      <c r="BA115" s="770"/>
      <c r="BB115" s="770"/>
      <c r="BC115" s="770"/>
      <c r="BD115" s="770"/>
      <c r="BE115" s="770"/>
      <c r="BF115" s="770"/>
      <c r="BG115" s="770"/>
      <c r="BH115" s="770"/>
      <c r="BI115" s="770"/>
      <c r="BJ115" s="770"/>
      <c r="BK115" s="770"/>
      <c r="BL115" s="770"/>
      <c r="BM115" s="770"/>
      <c r="BN115" s="770"/>
      <c r="BO115" s="770"/>
      <c r="BP115" s="771"/>
      <c r="BQ115" s="809" t="s">
        <v>426</v>
      </c>
      <c r="BR115" s="810"/>
      <c r="BS115" s="810"/>
      <c r="BT115" s="810"/>
      <c r="BU115" s="810"/>
      <c r="BV115" s="810">
        <v>18000</v>
      </c>
      <c r="BW115" s="810"/>
      <c r="BX115" s="810"/>
      <c r="BY115" s="810"/>
      <c r="BZ115" s="810"/>
      <c r="CA115" s="810">
        <v>18000</v>
      </c>
      <c r="CB115" s="810"/>
      <c r="CC115" s="810"/>
      <c r="CD115" s="810"/>
      <c r="CE115" s="810"/>
      <c r="CF115" s="898">
        <v>0.9</v>
      </c>
      <c r="CG115" s="899"/>
      <c r="CH115" s="899"/>
      <c r="CI115" s="899"/>
      <c r="CJ115" s="899"/>
      <c r="CK115" s="954"/>
      <c r="CL115" s="841"/>
      <c r="CM115" s="837" t="s">
        <v>442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426</v>
      </c>
      <c r="DH115" s="800"/>
      <c r="DI115" s="800"/>
      <c r="DJ115" s="800"/>
      <c r="DK115" s="801"/>
      <c r="DL115" s="802" t="s">
        <v>122</v>
      </c>
      <c r="DM115" s="800"/>
      <c r="DN115" s="800"/>
      <c r="DO115" s="800"/>
      <c r="DP115" s="801"/>
      <c r="DQ115" s="802" t="s">
        <v>122</v>
      </c>
      <c r="DR115" s="800"/>
      <c r="DS115" s="800"/>
      <c r="DT115" s="800"/>
      <c r="DU115" s="801"/>
      <c r="DV115" s="847" t="s">
        <v>426</v>
      </c>
      <c r="DW115" s="848"/>
      <c r="DX115" s="848"/>
      <c r="DY115" s="848"/>
      <c r="DZ115" s="849"/>
    </row>
    <row r="116" spans="1:130" s="226" customFormat="1" ht="26.25" customHeight="1">
      <c r="A116" s="943"/>
      <c r="B116" s="944"/>
      <c r="C116" s="903" t="s">
        <v>443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31</v>
      </c>
      <c r="AB116" s="800"/>
      <c r="AC116" s="800"/>
      <c r="AD116" s="800"/>
      <c r="AE116" s="801"/>
      <c r="AF116" s="802">
        <v>25</v>
      </c>
      <c r="AG116" s="800"/>
      <c r="AH116" s="800"/>
      <c r="AI116" s="800"/>
      <c r="AJ116" s="801"/>
      <c r="AK116" s="802">
        <v>67</v>
      </c>
      <c r="AL116" s="800"/>
      <c r="AM116" s="800"/>
      <c r="AN116" s="800"/>
      <c r="AO116" s="801"/>
      <c r="AP116" s="847">
        <v>0</v>
      </c>
      <c r="AQ116" s="848"/>
      <c r="AR116" s="848"/>
      <c r="AS116" s="848"/>
      <c r="AT116" s="849"/>
      <c r="AU116" s="959"/>
      <c r="AV116" s="960"/>
      <c r="AW116" s="960"/>
      <c r="AX116" s="960"/>
      <c r="AY116" s="960"/>
      <c r="AZ116" s="886" t="s">
        <v>444</v>
      </c>
      <c r="BA116" s="887"/>
      <c r="BB116" s="887"/>
      <c r="BC116" s="887"/>
      <c r="BD116" s="887"/>
      <c r="BE116" s="887"/>
      <c r="BF116" s="887"/>
      <c r="BG116" s="887"/>
      <c r="BH116" s="887"/>
      <c r="BI116" s="887"/>
      <c r="BJ116" s="887"/>
      <c r="BK116" s="887"/>
      <c r="BL116" s="887"/>
      <c r="BM116" s="887"/>
      <c r="BN116" s="887"/>
      <c r="BO116" s="887"/>
      <c r="BP116" s="888"/>
      <c r="BQ116" s="809" t="s">
        <v>426</v>
      </c>
      <c r="BR116" s="810"/>
      <c r="BS116" s="810"/>
      <c r="BT116" s="810"/>
      <c r="BU116" s="810"/>
      <c r="BV116" s="810" t="s">
        <v>426</v>
      </c>
      <c r="BW116" s="810"/>
      <c r="BX116" s="810"/>
      <c r="BY116" s="810"/>
      <c r="BZ116" s="810"/>
      <c r="CA116" s="810" t="s">
        <v>426</v>
      </c>
      <c r="CB116" s="810"/>
      <c r="CC116" s="810"/>
      <c r="CD116" s="810"/>
      <c r="CE116" s="810"/>
      <c r="CF116" s="898" t="s">
        <v>426</v>
      </c>
      <c r="CG116" s="899"/>
      <c r="CH116" s="899"/>
      <c r="CI116" s="899"/>
      <c r="CJ116" s="899"/>
      <c r="CK116" s="954"/>
      <c r="CL116" s="841"/>
      <c r="CM116" s="844" t="s">
        <v>445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139177</v>
      </c>
      <c r="DH116" s="800"/>
      <c r="DI116" s="800"/>
      <c r="DJ116" s="800"/>
      <c r="DK116" s="801"/>
      <c r="DL116" s="802">
        <v>111421</v>
      </c>
      <c r="DM116" s="800"/>
      <c r="DN116" s="800"/>
      <c r="DO116" s="800"/>
      <c r="DP116" s="801"/>
      <c r="DQ116" s="802">
        <v>93660</v>
      </c>
      <c r="DR116" s="800"/>
      <c r="DS116" s="800"/>
      <c r="DT116" s="800"/>
      <c r="DU116" s="801"/>
      <c r="DV116" s="847">
        <v>4.7</v>
      </c>
      <c r="DW116" s="848"/>
      <c r="DX116" s="848"/>
      <c r="DY116" s="848"/>
      <c r="DZ116" s="849"/>
    </row>
    <row r="117" spans="1:130" s="226" customFormat="1" ht="26.25" customHeight="1">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446</v>
      </c>
      <c r="Z117" s="926"/>
      <c r="AA117" s="931">
        <v>656322</v>
      </c>
      <c r="AB117" s="932"/>
      <c r="AC117" s="932"/>
      <c r="AD117" s="932"/>
      <c r="AE117" s="933"/>
      <c r="AF117" s="934">
        <v>586750</v>
      </c>
      <c r="AG117" s="932"/>
      <c r="AH117" s="932"/>
      <c r="AI117" s="932"/>
      <c r="AJ117" s="933"/>
      <c r="AK117" s="934">
        <v>595642</v>
      </c>
      <c r="AL117" s="932"/>
      <c r="AM117" s="932"/>
      <c r="AN117" s="932"/>
      <c r="AO117" s="933"/>
      <c r="AP117" s="935"/>
      <c r="AQ117" s="936"/>
      <c r="AR117" s="936"/>
      <c r="AS117" s="936"/>
      <c r="AT117" s="937"/>
      <c r="AU117" s="959"/>
      <c r="AV117" s="960"/>
      <c r="AW117" s="960"/>
      <c r="AX117" s="960"/>
      <c r="AY117" s="960"/>
      <c r="AZ117" s="886" t="s">
        <v>447</v>
      </c>
      <c r="BA117" s="887"/>
      <c r="BB117" s="887"/>
      <c r="BC117" s="887"/>
      <c r="BD117" s="887"/>
      <c r="BE117" s="887"/>
      <c r="BF117" s="887"/>
      <c r="BG117" s="887"/>
      <c r="BH117" s="887"/>
      <c r="BI117" s="887"/>
      <c r="BJ117" s="887"/>
      <c r="BK117" s="887"/>
      <c r="BL117" s="887"/>
      <c r="BM117" s="887"/>
      <c r="BN117" s="887"/>
      <c r="BO117" s="887"/>
      <c r="BP117" s="888"/>
      <c r="BQ117" s="809" t="s">
        <v>426</v>
      </c>
      <c r="BR117" s="810"/>
      <c r="BS117" s="810"/>
      <c r="BT117" s="810"/>
      <c r="BU117" s="810"/>
      <c r="BV117" s="810" t="s">
        <v>122</v>
      </c>
      <c r="BW117" s="810"/>
      <c r="BX117" s="810"/>
      <c r="BY117" s="810"/>
      <c r="BZ117" s="810"/>
      <c r="CA117" s="810" t="s">
        <v>122</v>
      </c>
      <c r="CB117" s="810"/>
      <c r="CC117" s="810"/>
      <c r="CD117" s="810"/>
      <c r="CE117" s="810"/>
      <c r="CF117" s="898" t="s">
        <v>122</v>
      </c>
      <c r="CG117" s="899"/>
      <c r="CH117" s="899"/>
      <c r="CI117" s="899"/>
      <c r="CJ117" s="899"/>
      <c r="CK117" s="954"/>
      <c r="CL117" s="841"/>
      <c r="CM117" s="844" t="s">
        <v>448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122</v>
      </c>
      <c r="DR117" s="800"/>
      <c r="DS117" s="800"/>
      <c r="DT117" s="800"/>
      <c r="DU117" s="801"/>
      <c r="DV117" s="847" t="s">
        <v>122</v>
      </c>
      <c r="DW117" s="848"/>
      <c r="DX117" s="848"/>
      <c r="DY117" s="848"/>
      <c r="DZ117" s="849"/>
    </row>
    <row r="118" spans="1:130" s="226" customFormat="1" ht="26.25" customHeight="1">
      <c r="A118" s="924" t="s">
        <v>421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419</v>
      </c>
      <c r="AB118" s="925"/>
      <c r="AC118" s="925"/>
      <c r="AD118" s="925"/>
      <c r="AE118" s="926"/>
      <c r="AF118" s="927" t="s">
        <v>297</v>
      </c>
      <c r="AG118" s="925"/>
      <c r="AH118" s="925"/>
      <c r="AI118" s="925"/>
      <c r="AJ118" s="926"/>
      <c r="AK118" s="927" t="s">
        <v>296</v>
      </c>
      <c r="AL118" s="925"/>
      <c r="AM118" s="925"/>
      <c r="AN118" s="925"/>
      <c r="AO118" s="926"/>
      <c r="AP118" s="928" t="s">
        <v>420</v>
      </c>
      <c r="AQ118" s="929"/>
      <c r="AR118" s="929"/>
      <c r="AS118" s="929"/>
      <c r="AT118" s="930"/>
      <c r="AU118" s="959"/>
      <c r="AV118" s="960"/>
      <c r="AW118" s="960"/>
      <c r="AX118" s="960"/>
      <c r="AY118" s="960"/>
      <c r="AZ118" s="902" t="s">
        <v>449</v>
      </c>
      <c r="BA118" s="903"/>
      <c r="BB118" s="903"/>
      <c r="BC118" s="903"/>
      <c r="BD118" s="903"/>
      <c r="BE118" s="903"/>
      <c r="BF118" s="903"/>
      <c r="BG118" s="903"/>
      <c r="BH118" s="903"/>
      <c r="BI118" s="903"/>
      <c r="BJ118" s="903"/>
      <c r="BK118" s="903"/>
      <c r="BL118" s="903"/>
      <c r="BM118" s="903"/>
      <c r="BN118" s="903"/>
      <c r="BO118" s="903"/>
      <c r="BP118" s="904"/>
      <c r="BQ118" s="905" t="s">
        <v>426</v>
      </c>
      <c r="BR118" s="868"/>
      <c r="BS118" s="868"/>
      <c r="BT118" s="868"/>
      <c r="BU118" s="868"/>
      <c r="BV118" s="868" t="s">
        <v>426</v>
      </c>
      <c r="BW118" s="868"/>
      <c r="BX118" s="868"/>
      <c r="BY118" s="868"/>
      <c r="BZ118" s="868"/>
      <c r="CA118" s="868" t="s">
        <v>426</v>
      </c>
      <c r="CB118" s="868"/>
      <c r="CC118" s="868"/>
      <c r="CD118" s="868"/>
      <c r="CE118" s="868"/>
      <c r="CF118" s="898" t="s">
        <v>426</v>
      </c>
      <c r="CG118" s="899"/>
      <c r="CH118" s="899"/>
      <c r="CI118" s="899"/>
      <c r="CJ118" s="899"/>
      <c r="CK118" s="954"/>
      <c r="CL118" s="841"/>
      <c r="CM118" s="844" t="s">
        <v>450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426</v>
      </c>
      <c r="DH118" s="800"/>
      <c r="DI118" s="800"/>
      <c r="DJ118" s="800"/>
      <c r="DK118" s="801"/>
      <c r="DL118" s="802" t="s">
        <v>426</v>
      </c>
      <c r="DM118" s="800"/>
      <c r="DN118" s="800"/>
      <c r="DO118" s="800"/>
      <c r="DP118" s="801"/>
      <c r="DQ118" s="802" t="s">
        <v>426</v>
      </c>
      <c r="DR118" s="800"/>
      <c r="DS118" s="800"/>
      <c r="DT118" s="800"/>
      <c r="DU118" s="801"/>
      <c r="DV118" s="847" t="s">
        <v>426</v>
      </c>
      <c r="DW118" s="848"/>
      <c r="DX118" s="848"/>
      <c r="DY118" s="848"/>
      <c r="DZ118" s="849"/>
    </row>
    <row r="119" spans="1:130" s="226" customFormat="1" ht="26.25" customHeight="1">
      <c r="A119" s="838" t="s">
        <v>424</v>
      </c>
      <c r="B119" s="839"/>
      <c r="C119" s="914" t="s">
        <v>425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426</v>
      </c>
      <c r="AB119" s="918"/>
      <c r="AC119" s="918"/>
      <c r="AD119" s="918"/>
      <c r="AE119" s="919"/>
      <c r="AF119" s="920" t="s">
        <v>426</v>
      </c>
      <c r="AG119" s="918"/>
      <c r="AH119" s="918"/>
      <c r="AI119" s="918"/>
      <c r="AJ119" s="919"/>
      <c r="AK119" s="920" t="s">
        <v>426</v>
      </c>
      <c r="AL119" s="918"/>
      <c r="AM119" s="918"/>
      <c r="AN119" s="918"/>
      <c r="AO119" s="919"/>
      <c r="AP119" s="921" t="s">
        <v>426</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451</v>
      </c>
      <c r="BP119" s="901"/>
      <c r="BQ119" s="905">
        <v>7716845</v>
      </c>
      <c r="BR119" s="868"/>
      <c r="BS119" s="868"/>
      <c r="BT119" s="868"/>
      <c r="BU119" s="868"/>
      <c r="BV119" s="868">
        <v>8717010</v>
      </c>
      <c r="BW119" s="868"/>
      <c r="BX119" s="868"/>
      <c r="BY119" s="868"/>
      <c r="BZ119" s="868"/>
      <c r="CA119" s="868">
        <v>8587185</v>
      </c>
      <c r="CB119" s="868"/>
      <c r="CC119" s="868"/>
      <c r="CD119" s="868"/>
      <c r="CE119" s="868"/>
      <c r="CF119" s="766"/>
      <c r="CG119" s="767"/>
      <c r="CH119" s="767"/>
      <c r="CI119" s="767"/>
      <c r="CJ119" s="857"/>
      <c r="CK119" s="955"/>
      <c r="CL119" s="843"/>
      <c r="CM119" s="861" t="s">
        <v>452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122</v>
      </c>
      <c r="DH119" s="783"/>
      <c r="DI119" s="783"/>
      <c r="DJ119" s="783"/>
      <c r="DK119" s="784"/>
      <c r="DL119" s="785" t="s">
        <v>122</v>
      </c>
      <c r="DM119" s="783"/>
      <c r="DN119" s="783"/>
      <c r="DO119" s="783"/>
      <c r="DP119" s="784"/>
      <c r="DQ119" s="785" t="s">
        <v>122</v>
      </c>
      <c r="DR119" s="783"/>
      <c r="DS119" s="783"/>
      <c r="DT119" s="783"/>
      <c r="DU119" s="784"/>
      <c r="DV119" s="871" t="s">
        <v>122</v>
      </c>
      <c r="DW119" s="872"/>
      <c r="DX119" s="872"/>
      <c r="DY119" s="872"/>
      <c r="DZ119" s="873"/>
    </row>
    <row r="120" spans="1:130" s="226" customFormat="1" ht="26.25" customHeight="1">
      <c r="A120" s="840"/>
      <c r="B120" s="841"/>
      <c r="C120" s="844" t="s">
        <v>429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122</v>
      </c>
      <c r="AG120" s="800"/>
      <c r="AH120" s="800"/>
      <c r="AI120" s="800"/>
      <c r="AJ120" s="801"/>
      <c r="AK120" s="802" t="s">
        <v>122</v>
      </c>
      <c r="AL120" s="800"/>
      <c r="AM120" s="800"/>
      <c r="AN120" s="800"/>
      <c r="AO120" s="801"/>
      <c r="AP120" s="847" t="s">
        <v>122</v>
      </c>
      <c r="AQ120" s="848"/>
      <c r="AR120" s="848"/>
      <c r="AS120" s="848"/>
      <c r="AT120" s="849"/>
      <c r="AU120" s="906" t="s">
        <v>453</v>
      </c>
      <c r="AV120" s="907"/>
      <c r="AW120" s="907"/>
      <c r="AX120" s="907"/>
      <c r="AY120" s="908"/>
      <c r="AZ120" s="883" t="s">
        <v>454</v>
      </c>
      <c r="BA120" s="830"/>
      <c r="BB120" s="830"/>
      <c r="BC120" s="830"/>
      <c r="BD120" s="830"/>
      <c r="BE120" s="830"/>
      <c r="BF120" s="830"/>
      <c r="BG120" s="830"/>
      <c r="BH120" s="830"/>
      <c r="BI120" s="830"/>
      <c r="BJ120" s="830"/>
      <c r="BK120" s="830"/>
      <c r="BL120" s="830"/>
      <c r="BM120" s="830"/>
      <c r="BN120" s="830"/>
      <c r="BO120" s="830"/>
      <c r="BP120" s="831"/>
      <c r="BQ120" s="884">
        <v>2170604</v>
      </c>
      <c r="BR120" s="865"/>
      <c r="BS120" s="865"/>
      <c r="BT120" s="865"/>
      <c r="BU120" s="865"/>
      <c r="BV120" s="865">
        <v>2268366</v>
      </c>
      <c r="BW120" s="865"/>
      <c r="BX120" s="865"/>
      <c r="BY120" s="865"/>
      <c r="BZ120" s="865"/>
      <c r="CA120" s="865">
        <v>2067268</v>
      </c>
      <c r="CB120" s="865"/>
      <c r="CC120" s="865"/>
      <c r="CD120" s="865"/>
      <c r="CE120" s="865"/>
      <c r="CF120" s="889">
        <v>103.4</v>
      </c>
      <c r="CG120" s="890"/>
      <c r="CH120" s="890"/>
      <c r="CI120" s="890"/>
      <c r="CJ120" s="890"/>
      <c r="CK120" s="891" t="s">
        <v>455</v>
      </c>
      <c r="CL120" s="875"/>
      <c r="CM120" s="875"/>
      <c r="CN120" s="875"/>
      <c r="CO120" s="876"/>
      <c r="CP120" s="895" t="s">
        <v>397</v>
      </c>
      <c r="CQ120" s="896"/>
      <c r="CR120" s="896"/>
      <c r="CS120" s="896"/>
      <c r="CT120" s="896"/>
      <c r="CU120" s="896"/>
      <c r="CV120" s="896"/>
      <c r="CW120" s="896"/>
      <c r="CX120" s="896"/>
      <c r="CY120" s="896"/>
      <c r="CZ120" s="896"/>
      <c r="DA120" s="896"/>
      <c r="DB120" s="896"/>
      <c r="DC120" s="896"/>
      <c r="DD120" s="896"/>
      <c r="DE120" s="896"/>
      <c r="DF120" s="897"/>
      <c r="DG120" s="884">
        <v>902204</v>
      </c>
      <c r="DH120" s="865"/>
      <c r="DI120" s="865"/>
      <c r="DJ120" s="865"/>
      <c r="DK120" s="865"/>
      <c r="DL120" s="865">
        <v>869735</v>
      </c>
      <c r="DM120" s="865"/>
      <c r="DN120" s="865"/>
      <c r="DO120" s="865"/>
      <c r="DP120" s="865"/>
      <c r="DQ120" s="865">
        <v>840709</v>
      </c>
      <c r="DR120" s="865"/>
      <c r="DS120" s="865"/>
      <c r="DT120" s="865"/>
      <c r="DU120" s="865"/>
      <c r="DV120" s="866">
        <v>42.1</v>
      </c>
      <c r="DW120" s="866"/>
      <c r="DX120" s="866"/>
      <c r="DY120" s="866"/>
      <c r="DZ120" s="867"/>
    </row>
    <row r="121" spans="1:130" s="226" customFormat="1" ht="26.25" customHeight="1">
      <c r="A121" s="840"/>
      <c r="B121" s="841"/>
      <c r="C121" s="886" t="s">
        <v>456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122</v>
      </c>
      <c r="AG121" s="800"/>
      <c r="AH121" s="800"/>
      <c r="AI121" s="800"/>
      <c r="AJ121" s="801"/>
      <c r="AK121" s="802" t="s">
        <v>426</v>
      </c>
      <c r="AL121" s="800"/>
      <c r="AM121" s="800"/>
      <c r="AN121" s="800"/>
      <c r="AO121" s="801"/>
      <c r="AP121" s="847" t="s">
        <v>122</v>
      </c>
      <c r="AQ121" s="848"/>
      <c r="AR121" s="848"/>
      <c r="AS121" s="848"/>
      <c r="AT121" s="849"/>
      <c r="AU121" s="909"/>
      <c r="AV121" s="910"/>
      <c r="AW121" s="910"/>
      <c r="AX121" s="910"/>
      <c r="AY121" s="911"/>
      <c r="AZ121" s="837" t="s">
        <v>457</v>
      </c>
      <c r="BA121" s="770"/>
      <c r="BB121" s="770"/>
      <c r="BC121" s="770"/>
      <c r="BD121" s="770"/>
      <c r="BE121" s="770"/>
      <c r="BF121" s="770"/>
      <c r="BG121" s="770"/>
      <c r="BH121" s="770"/>
      <c r="BI121" s="770"/>
      <c r="BJ121" s="770"/>
      <c r="BK121" s="770"/>
      <c r="BL121" s="770"/>
      <c r="BM121" s="770"/>
      <c r="BN121" s="770"/>
      <c r="BO121" s="770"/>
      <c r="BP121" s="771"/>
      <c r="BQ121" s="809">
        <v>1218399</v>
      </c>
      <c r="BR121" s="810"/>
      <c r="BS121" s="810"/>
      <c r="BT121" s="810"/>
      <c r="BU121" s="810"/>
      <c r="BV121" s="810">
        <v>1205921</v>
      </c>
      <c r="BW121" s="810"/>
      <c r="BX121" s="810"/>
      <c r="BY121" s="810"/>
      <c r="BZ121" s="810"/>
      <c r="CA121" s="810">
        <v>1173276</v>
      </c>
      <c r="CB121" s="810"/>
      <c r="CC121" s="810"/>
      <c r="CD121" s="810"/>
      <c r="CE121" s="810"/>
      <c r="CF121" s="898">
        <v>58.7</v>
      </c>
      <c r="CG121" s="899"/>
      <c r="CH121" s="899"/>
      <c r="CI121" s="899"/>
      <c r="CJ121" s="899"/>
      <c r="CK121" s="892"/>
      <c r="CL121" s="878"/>
      <c r="CM121" s="878"/>
      <c r="CN121" s="878"/>
      <c r="CO121" s="879"/>
      <c r="CP121" s="858" t="s">
        <v>458</v>
      </c>
      <c r="CQ121" s="859"/>
      <c r="CR121" s="859"/>
      <c r="CS121" s="859"/>
      <c r="CT121" s="859"/>
      <c r="CU121" s="859"/>
      <c r="CV121" s="859"/>
      <c r="CW121" s="859"/>
      <c r="CX121" s="859"/>
      <c r="CY121" s="859"/>
      <c r="CZ121" s="859"/>
      <c r="DA121" s="859"/>
      <c r="DB121" s="859"/>
      <c r="DC121" s="859"/>
      <c r="DD121" s="859"/>
      <c r="DE121" s="859"/>
      <c r="DF121" s="860"/>
      <c r="DG121" s="809">
        <v>242752</v>
      </c>
      <c r="DH121" s="810"/>
      <c r="DI121" s="810"/>
      <c r="DJ121" s="810"/>
      <c r="DK121" s="810"/>
      <c r="DL121" s="810">
        <v>247439</v>
      </c>
      <c r="DM121" s="810"/>
      <c r="DN121" s="810"/>
      <c r="DO121" s="810"/>
      <c r="DP121" s="810"/>
      <c r="DQ121" s="810">
        <v>270431</v>
      </c>
      <c r="DR121" s="810"/>
      <c r="DS121" s="810"/>
      <c r="DT121" s="810"/>
      <c r="DU121" s="810"/>
      <c r="DV121" s="816">
        <v>13.5</v>
      </c>
      <c r="DW121" s="816"/>
      <c r="DX121" s="816"/>
      <c r="DY121" s="816"/>
      <c r="DZ121" s="817"/>
    </row>
    <row r="122" spans="1:130" s="226" customFormat="1" ht="26.25" customHeight="1">
      <c r="A122" s="840"/>
      <c r="B122" s="841"/>
      <c r="C122" s="844" t="s">
        <v>439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122</v>
      </c>
      <c r="AG122" s="800"/>
      <c r="AH122" s="800"/>
      <c r="AI122" s="800"/>
      <c r="AJ122" s="801"/>
      <c r="AK122" s="802" t="s">
        <v>122</v>
      </c>
      <c r="AL122" s="800"/>
      <c r="AM122" s="800"/>
      <c r="AN122" s="800"/>
      <c r="AO122" s="801"/>
      <c r="AP122" s="847" t="s">
        <v>122</v>
      </c>
      <c r="AQ122" s="848"/>
      <c r="AR122" s="848"/>
      <c r="AS122" s="848"/>
      <c r="AT122" s="849"/>
      <c r="AU122" s="909"/>
      <c r="AV122" s="910"/>
      <c r="AW122" s="910"/>
      <c r="AX122" s="910"/>
      <c r="AY122" s="911"/>
      <c r="AZ122" s="902" t="s">
        <v>459</v>
      </c>
      <c r="BA122" s="903"/>
      <c r="BB122" s="903"/>
      <c r="BC122" s="903"/>
      <c r="BD122" s="903"/>
      <c r="BE122" s="903"/>
      <c r="BF122" s="903"/>
      <c r="BG122" s="903"/>
      <c r="BH122" s="903"/>
      <c r="BI122" s="903"/>
      <c r="BJ122" s="903"/>
      <c r="BK122" s="903"/>
      <c r="BL122" s="903"/>
      <c r="BM122" s="903"/>
      <c r="BN122" s="903"/>
      <c r="BO122" s="903"/>
      <c r="BP122" s="904"/>
      <c r="BQ122" s="905">
        <v>3999348</v>
      </c>
      <c r="BR122" s="868"/>
      <c r="BS122" s="868"/>
      <c r="BT122" s="868"/>
      <c r="BU122" s="868"/>
      <c r="BV122" s="868">
        <v>4548847</v>
      </c>
      <c r="BW122" s="868"/>
      <c r="BX122" s="868"/>
      <c r="BY122" s="868"/>
      <c r="BZ122" s="868"/>
      <c r="CA122" s="868">
        <v>4384879</v>
      </c>
      <c r="CB122" s="868"/>
      <c r="CC122" s="868"/>
      <c r="CD122" s="868"/>
      <c r="CE122" s="868"/>
      <c r="CF122" s="869">
        <v>219.4</v>
      </c>
      <c r="CG122" s="870"/>
      <c r="CH122" s="870"/>
      <c r="CI122" s="870"/>
      <c r="CJ122" s="870"/>
      <c r="CK122" s="892"/>
      <c r="CL122" s="878"/>
      <c r="CM122" s="878"/>
      <c r="CN122" s="878"/>
      <c r="CO122" s="879"/>
      <c r="CP122" s="858" t="s">
        <v>392</v>
      </c>
      <c r="CQ122" s="859"/>
      <c r="CR122" s="859"/>
      <c r="CS122" s="859"/>
      <c r="CT122" s="859"/>
      <c r="CU122" s="859"/>
      <c r="CV122" s="859"/>
      <c r="CW122" s="859"/>
      <c r="CX122" s="859"/>
      <c r="CY122" s="859"/>
      <c r="CZ122" s="859"/>
      <c r="DA122" s="859"/>
      <c r="DB122" s="859"/>
      <c r="DC122" s="859"/>
      <c r="DD122" s="859"/>
      <c r="DE122" s="859"/>
      <c r="DF122" s="860"/>
      <c r="DG122" s="809">
        <v>171287</v>
      </c>
      <c r="DH122" s="810"/>
      <c r="DI122" s="810"/>
      <c r="DJ122" s="810"/>
      <c r="DK122" s="810"/>
      <c r="DL122" s="810">
        <v>174555</v>
      </c>
      <c r="DM122" s="810"/>
      <c r="DN122" s="810"/>
      <c r="DO122" s="810"/>
      <c r="DP122" s="810"/>
      <c r="DQ122" s="810">
        <v>173670</v>
      </c>
      <c r="DR122" s="810"/>
      <c r="DS122" s="810"/>
      <c r="DT122" s="810"/>
      <c r="DU122" s="810"/>
      <c r="DV122" s="816">
        <v>8.6999999999999993</v>
      </c>
      <c r="DW122" s="816"/>
      <c r="DX122" s="816"/>
      <c r="DY122" s="816"/>
      <c r="DZ122" s="817"/>
    </row>
    <row r="123" spans="1:130" s="226" customFormat="1" ht="26.25" customHeight="1">
      <c r="A123" s="840"/>
      <c r="B123" s="841"/>
      <c r="C123" s="844" t="s">
        <v>445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20662</v>
      </c>
      <c r="AB123" s="800"/>
      <c r="AC123" s="800"/>
      <c r="AD123" s="800"/>
      <c r="AE123" s="801"/>
      <c r="AF123" s="802">
        <v>17612</v>
      </c>
      <c r="AG123" s="800"/>
      <c r="AH123" s="800"/>
      <c r="AI123" s="800"/>
      <c r="AJ123" s="801"/>
      <c r="AK123" s="802">
        <v>17612</v>
      </c>
      <c r="AL123" s="800"/>
      <c r="AM123" s="800"/>
      <c r="AN123" s="800"/>
      <c r="AO123" s="801"/>
      <c r="AP123" s="847">
        <v>0.9</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460</v>
      </c>
      <c r="BP123" s="901"/>
      <c r="BQ123" s="855">
        <v>7388351</v>
      </c>
      <c r="BR123" s="856"/>
      <c r="BS123" s="856"/>
      <c r="BT123" s="856"/>
      <c r="BU123" s="856"/>
      <c r="BV123" s="856">
        <v>8023134</v>
      </c>
      <c r="BW123" s="856"/>
      <c r="BX123" s="856"/>
      <c r="BY123" s="856"/>
      <c r="BZ123" s="856"/>
      <c r="CA123" s="856">
        <v>7625423</v>
      </c>
      <c r="CB123" s="856"/>
      <c r="CC123" s="856"/>
      <c r="CD123" s="856"/>
      <c r="CE123" s="856"/>
      <c r="CF123" s="766"/>
      <c r="CG123" s="767"/>
      <c r="CH123" s="767"/>
      <c r="CI123" s="767"/>
      <c r="CJ123" s="857"/>
      <c r="CK123" s="892"/>
      <c r="CL123" s="878"/>
      <c r="CM123" s="878"/>
      <c r="CN123" s="878"/>
      <c r="CO123" s="879"/>
      <c r="CP123" s="858" t="s">
        <v>394</v>
      </c>
      <c r="CQ123" s="859"/>
      <c r="CR123" s="859"/>
      <c r="CS123" s="859"/>
      <c r="CT123" s="859"/>
      <c r="CU123" s="859"/>
      <c r="CV123" s="859"/>
      <c r="CW123" s="859"/>
      <c r="CX123" s="859"/>
      <c r="CY123" s="859"/>
      <c r="CZ123" s="859"/>
      <c r="DA123" s="859"/>
      <c r="DB123" s="859"/>
      <c r="DC123" s="859"/>
      <c r="DD123" s="859"/>
      <c r="DE123" s="859"/>
      <c r="DF123" s="860"/>
      <c r="DG123" s="799" t="s">
        <v>461</v>
      </c>
      <c r="DH123" s="800"/>
      <c r="DI123" s="800"/>
      <c r="DJ123" s="800"/>
      <c r="DK123" s="801"/>
      <c r="DL123" s="802">
        <v>10888</v>
      </c>
      <c r="DM123" s="800"/>
      <c r="DN123" s="800"/>
      <c r="DO123" s="800"/>
      <c r="DP123" s="801"/>
      <c r="DQ123" s="802">
        <v>14927</v>
      </c>
      <c r="DR123" s="800"/>
      <c r="DS123" s="800"/>
      <c r="DT123" s="800"/>
      <c r="DU123" s="801"/>
      <c r="DV123" s="847">
        <v>0.7</v>
      </c>
      <c r="DW123" s="848"/>
      <c r="DX123" s="848"/>
      <c r="DY123" s="848"/>
      <c r="DZ123" s="849"/>
    </row>
    <row r="124" spans="1:130" s="226" customFormat="1" ht="26.25" customHeight="1" thickBot="1">
      <c r="A124" s="840"/>
      <c r="B124" s="841"/>
      <c r="C124" s="844" t="s">
        <v>448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462</v>
      </c>
      <c r="AB124" s="800"/>
      <c r="AC124" s="800"/>
      <c r="AD124" s="800"/>
      <c r="AE124" s="801"/>
      <c r="AF124" s="802" t="s">
        <v>461</v>
      </c>
      <c r="AG124" s="800"/>
      <c r="AH124" s="800"/>
      <c r="AI124" s="800"/>
      <c r="AJ124" s="801"/>
      <c r="AK124" s="802" t="s">
        <v>122</v>
      </c>
      <c r="AL124" s="800"/>
      <c r="AM124" s="800"/>
      <c r="AN124" s="800"/>
      <c r="AO124" s="801"/>
      <c r="AP124" s="847" t="s">
        <v>461</v>
      </c>
      <c r="AQ124" s="848"/>
      <c r="AR124" s="848"/>
      <c r="AS124" s="848"/>
      <c r="AT124" s="849"/>
      <c r="AU124" s="850" t="s">
        <v>463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14.9</v>
      </c>
      <c r="BR124" s="854"/>
      <c r="BS124" s="854"/>
      <c r="BT124" s="854"/>
      <c r="BU124" s="854"/>
      <c r="BV124" s="854">
        <v>32.9</v>
      </c>
      <c r="BW124" s="854"/>
      <c r="BX124" s="854"/>
      <c r="BY124" s="854"/>
      <c r="BZ124" s="854"/>
      <c r="CA124" s="854">
        <v>48.1</v>
      </c>
      <c r="CB124" s="854"/>
      <c r="CC124" s="854"/>
      <c r="CD124" s="854"/>
      <c r="CE124" s="854"/>
      <c r="CF124" s="744"/>
      <c r="CG124" s="745"/>
      <c r="CH124" s="745"/>
      <c r="CI124" s="745"/>
      <c r="CJ124" s="885"/>
      <c r="CK124" s="893"/>
      <c r="CL124" s="893"/>
      <c r="CM124" s="893"/>
      <c r="CN124" s="893"/>
      <c r="CO124" s="894"/>
      <c r="CP124" s="858" t="s">
        <v>464</v>
      </c>
      <c r="CQ124" s="859"/>
      <c r="CR124" s="859"/>
      <c r="CS124" s="859"/>
      <c r="CT124" s="859"/>
      <c r="CU124" s="859"/>
      <c r="CV124" s="859"/>
      <c r="CW124" s="859"/>
      <c r="CX124" s="859"/>
      <c r="CY124" s="859"/>
      <c r="CZ124" s="859"/>
      <c r="DA124" s="859"/>
      <c r="DB124" s="859"/>
      <c r="DC124" s="859"/>
      <c r="DD124" s="859"/>
      <c r="DE124" s="859"/>
      <c r="DF124" s="860"/>
      <c r="DG124" s="782">
        <v>22756</v>
      </c>
      <c r="DH124" s="783"/>
      <c r="DI124" s="783"/>
      <c r="DJ124" s="783"/>
      <c r="DK124" s="784"/>
      <c r="DL124" s="785" t="s">
        <v>461</v>
      </c>
      <c r="DM124" s="783"/>
      <c r="DN124" s="783"/>
      <c r="DO124" s="783"/>
      <c r="DP124" s="784"/>
      <c r="DQ124" s="785" t="s">
        <v>461</v>
      </c>
      <c r="DR124" s="783"/>
      <c r="DS124" s="783"/>
      <c r="DT124" s="783"/>
      <c r="DU124" s="784"/>
      <c r="DV124" s="871" t="s">
        <v>122</v>
      </c>
      <c r="DW124" s="872"/>
      <c r="DX124" s="872"/>
      <c r="DY124" s="872"/>
      <c r="DZ124" s="873"/>
    </row>
    <row r="125" spans="1:130" s="226" customFormat="1" ht="26.25" customHeight="1">
      <c r="A125" s="840"/>
      <c r="B125" s="841"/>
      <c r="C125" s="844" t="s">
        <v>450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461</v>
      </c>
      <c r="AG125" s="800"/>
      <c r="AH125" s="800"/>
      <c r="AI125" s="800"/>
      <c r="AJ125" s="801"/>
      <c r="AK125" s="802" t="s">
        <v>465</v>
      </c>
      <c r="AL125" s="800"/>
      <c r="AM125" s="800"/>
      <c r="AN125" s="800"/>
      <c r="AO125" s="801"/>
      <c r="AP125" s="847" t="s">
        <v>461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466</v>
      </c>
      <c r="CL125" s="875"/>
      <c r="CM125" s="875"/>
      <c r="CN125" s="875"/>
      <c r="CO125" s="876"/>
      <c r="CP125" s="883" t="s">
        <v>467</v>
      </c>
      <c r="CQ125" s="830"/>
      <c r="CR125" s="830"/>
      <c r="CS125" s="830"/>
      <c r="CT125" s="830"/>
      <c r="CU125" s="830"/>
      <c r="CV125" s="830"/>
      <c r="CW125" s="830"/>
      <c r="CX125" s="830"/>
      <c r="CY125" s="830"/>
      <c r="CZ125" s="830"/>
      <c r="DA125" s="830"/>
      <c r="DB125" s="830"/>
      <c r="DC125" s="830"/>
      <c r="DD125" s="830"/>
      <c r="DE125" s="830"/>
      <c r="DF125" s="831"/>
      <c r="DG125" s="884" t="s">
        <v>122</v>
      </c>
      <c r="DH125" s="865"/>
      <c r="DI125" s="865"/>
      <c r="DJ125" s="865"/>
      <c r="DK125" s="865"/>
      <c r="DL125" s="865" t="s">
        <v>122</v>
      </c>
      <c r="DM125" s="865"/>
      <c r="DN125" s="865"/>
      <c r="DO125" s="865"/>
      <c r="DP125" s="865"/>
      <c r="DQ125" s="865" t="s">
        <v>461</v>
      </c>
      <c r="DR125" s="865"/>
      <c r="DS125" s="865"/>
      <c r="DT125" s="865"/>
      <c r="DU125" s="865"/>
      <c r="DV125" s="866" t="s">
        <v>468</v>
      </c>
      <c r="DW125" s="866"/>
      <c r="DX125" s="866"/>
      <c r="DY125" s="866"/>
      <c r="DZ125" s="867"/>
    </row>
    <row r="126" spans="1:130" s="226" customFormat="1" ht="26.25" customHeight="1" thickBot="1">
      <c r="A126" s="840"/>
      <c r="B126" s="841"/>
      <c r="C126" s="844" t="s">
        <v>452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122</v>
      </c>
      <c r="AB126" s="800"/>
      <c r="AC126" s="800"/>
      <c r="AD126" s="800"/>
      <c r="AE126" s="801"/>
      <c r="AF126" s="802" t="s">
        <v>122</v>
      </c>
      <c r="AG126" s="800"/>
      <c r="AH126" s="800"/>
      <c r="AI126" s="800"/>
      <c r="AJ126" s="801"/>
      <c r="AK126" s="802" t="s">
        <v>122</v>
      </c>
      <c r="AL126" s="800"/>
      <c r="AM126" s="800"/>
      <c r="AN126" s="800"/>
      <c r="AO126" s="801"/>
      <c r="AP126" s="847" t="s">
        <v>122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7" t="s">
        <v>469</v>
      </c>
      <c r="CQ126" s="770"/>
      <c r="CR126" s="770"/>
      <c r="CS126" s="770"/>
      <c r="CT126" s="770"/>
      <c r="CU126" s="770"/>
      <c r="CV126" s="770"/>
      <c r="CW126" s="770"/>
      <c r="CX126" s="770"/>
      <c r="CY126" s="770"/>
      <c r="CZ126" s="770"/>
      <c r="DA126" s="770"/>
      <c r="DB126" s="770"/>
      <c r="DC126" s="770"/>
      <c r="DD126" s="770"/>
      <c r="DE126" s="770"/>
      <c r="DF126" s="771"/>
      <c r="DG126" s="809" t="s">
        <v>122</v>
      </c>
      <c r="DH126" s="810"/>
      <c r="DI126" s="810"/>
      <c r="DJ126" s="810"/>
      <c r="DK126" s="810"/>
      <c r="DL126" s="810" t="s">
        <v>465</v>
      </c>
      <c r="DM126" s="810"/>
      <c r="DN126" s="810"/>
      <c r="DO126" s="810"/>
      <c r="DP126" s="810"/>
      <c r="DQ126" s="810" t="s">
        <v>461</v>
      </c>
      <c r="DR126" s="810"/>
      <c r="DS126" s="810"/>
      <c r="DT126" s="810"/>
      <c r="DU126" s="810"/>
      <c r="DV126" s="816" t="s">
        <v>470</v>
      </c>
      <c r="DW126" s="816"/>
      <c r="DX126" s="816"/>
      <c r="DY126" s="816"/>
      <c r="DZ126" s="817"/>
    </row>
    <row r="127" spans="1:130" s="226" customFormat="1" ht="26.25" customHeight="1">
      <c r="A127" s="842"/>
      <c r="B127" s="843"/>
      <c r="C127" s="861" t="s">
        <v>471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242</v>
      </c>
      <c r="AB127" s="800"/>
      <c r="AC127" s="800"/>
      <c r="AD127" s="800"/>
      <c r="AE127" s="801"/>
      <c r="AF127" s="802">
        <v>192</v>
      </c>
      <c r="AG127" s="800"/>
      <c r="AH127" s="800"/>
      <c r="AI127" s="800"/>
      <c r="AJ127" s="801"/>
      <c r="AK127" s="802">
        <v>149</v>
      </c>
      <c r="AL127" s="800"/>
      <c r="AM127" s="800"/>
      <c r="AN127" s="800"/>
      <c r="AO127" s="801"/>
      <c r="AP127" s="847">
        <v>0</v>
      </c>
      <c r="AQ127" s="848"/>
      <c r="AR127" s="848"/>
      <c r="AS127" s="848"/>
      <c r="AT127" s="849"/>
      <c r="AU127" s="262"/>
      <c r="AV127" s="262"/>
      <c r="AW127" s="262"/>
      <c r="AX127" s="864" t="s">
        <v>472</v>
      </c>
      <c r="AY127" s="834"/>
      <c r="AZ127" s="834"/>
      <c r="BA127" s="834"/>
      <c r="BB127" s="834"/>
      <c r="BC127" s="834"/>
      <c r="BD127" s="834"/>
      <c r="BE127" s="835"/>
      <c r="BF127" s="833" t="s">
        <v>473</v>
      </c>
      <c r="BG127" s="834"/>
      <c r="BH127" s="834"/>
      <c r="BI127" s="834"/>
      <c r="BJ127" s="834"/>
      <c r="BK127" s="834"/>
      <c r="BL127" s="835"/>
      <c r="BM127" s="833" t="s">
        <v>474</v>
      </c>
      <c r="BN127" s="834"/>
      <c r="BO127" s="834"/>
      <c r="BP127" s="834"/>
      <c r="BQ127" s="834"/>
      <c r="BR127" s="834"/>
      <c r="BS127" s="835"/>
      <c r="BT127" s="833" t="s">
        <v>475</v>
      </c>
      <c r="BU127" s="834"/>
      <c r="BV127" s="834"/>
      <c r="BW127" s="834"/>
      <c r="BX127" s="834"/>
      <c r="BY127" s="834"/>
      <c r="BZ127" s="836"/>
      <c r="CA127" s="262"/>
      <c r="CB127" s="262"/>
      <c r="CC127" s="262"/>
      <c r="CD127" s="263"/>
      <c r="CE127" s="263"/>
      <c r="CF127" s="263"/>
      <c r="CG127" s="260"/>
      <c r="CH127" s="260"/>
      <c r="CI127" s="260"/>
      <c r="CJ127" s="261"/>
      <c r="CK127" s="877"/>
      <c r="CL127" s="878"/>
      <c r="CM127" s="878"/>
      <c r="CN127" s="878"/>
      <c r="CO127" s="879"/>
      <c r="CP127" s="837" t="s">
        <v>476</v>
      </c>
      <c r="CQ127" s="770"/>
      <c r="CR127" s="770"/>
      <c r="CS127" s="770"/>
      <c r="CT127" s="770"/>
      <c r="CU127" s="770"/>
      <c r="CV127" s="770"/>
      <c r="CW127" s="770"/>
      <c r="CX127" s="770"/>
      <c r="CY127" s="770"/>
      <c r="CZ127" s="770"/>
      <c r="DA127" s="770"/>
      <c r="DB127" s="770"/>
      <c r="DC127" s="770"/>
      <c r="DD127" s="770"/>
      <c r="DE127" s="770"/>
      <c r="DF127" s="771"/>
      <c r="DG127" s="809" t="s">
        <v>477</v>
      </c>
      <c r="DH127" s="810"/>
      <c r="DI127" s="810"/>
      <c r="DJ127" s="810"/>
      <c r="DK127" s="810"/>
      <c r="DL127" s="810" t="s">
        <v>478</v>
      </c>
      <c r="DM127" s="810"/>
      <c r="DN127" s="810"/>
      <c r="DO127" s="810"/>
      <c r="DP127" s="810"/>
      <c r="DQ127" s="810" t="s">
        <v>461</v>
      </c>
      <c r="DR127" s="810"/>
      <c r="DS127" s="810"/>
      <c r="DT127" s="810"/>
      <c r="DU127" s="810"/>
      <c r="DV127" s="816" t="s">
        <v>461</v>
      </c>
      <c r="DW127" s="816"/>
      <c r="DX127" s="816"/>
      <c r="DY127" s="816"/>
      <c r="DZ127" s="817"/>
    </row>
    <row r="128" spans="1:130" s="226" customFormat="1" ht="26.25" customHeight="1" thickBot="1">
      <c r="A128" s="818" t="s">
        <v>479</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480</v>
      </c>
      <c r="X128" s="820"/>
      <c r="Y128" s="820"/>
      <c r="Z128" s="821"/>
      <c r="AA128" s="822">
        <v>53334</v>
      </c>
      <c r="AB128" s="823"/>
      <c r="AC128" s="823"/>
      <c r="AD128" s="823"/>
      <c r="AE128" s="824"/>
      <c r="AF128" s="825">
        <v>57192</v>
      </c>
      <c r="AG128" s="823"/>
      <c r="AH128" s="823"/>
      <c r="AI128" s="823"/>
      <c r="AJ128" s="824"/>
      <c r="AK128" s="825">
        <v>64550</v>
      </c>
      <c r="AL128" s="823"/>
      <c r="AM128" s="823"/>
      <c r="AN128" s="823"/>
      <c r="AO128" s="824"/>
      <c r="AP128" s="826"/>
      <c r="AQ128" s="827"/>
      <c r="AR128" s="827"/>
      <c r="AS128" s="827"/>
      <c r="AT128" s="828"/>
      <c r="AU128" s="262"/>
      <c r="AV128" s="262"/>
      <c r="AW128" s="262"/>
      <c r="AX128" s="829" t="s">
        <v>481</v>
      </c>
      <c r="AY128" s="830"/>
      <c r="AZ128" s="830"/>
      <c r="BA128" s="830"/>
      <c r="BB128" s="830"/>
      <c r="BC128" s="830"/>
      <c r="BD128" s="830"/>
      <c r="BE128" s="831"/>
      <c r="BF128" s="806" t="s">
        <v>462</v>
      </c>
      <c r="BG128" s="807"/>
      <c r="BH128" s="807"/>
      <c r="BI128" s="807"/>
      <c r="BJ128" s="807"/>
      <c r="BK128" s="807"/>
      <c r="BL128" s="832"/>
      <c r="BM128" s="806">
        <v>15</v>
      </c>
      <c r="BN128" s="807"/>
      <c r="BO128" s="807"/>
      <c r="BP128" s="807"/>
      <c r="BQ128" s="807"/>
      <c r="BR128" s="807"/>
      <c r="BS128" s="832"/>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11" t="s">
        <v>482</v>
      </c>
      <c r="CQ128" s="748"/>
      <c r="CR128" s="748"/>
      <c r="CS128" s="748"/>
      <c r="CT128" s="748"/>
      <c r="CU128" s="748"/>
      <c r="CV128" s="748"/>
      <c r="CW128" s="748"/>
      <c r="CX128" s="748"/>
      <c r="CY128" s="748"/>
      <c r="CZ128" s="748"/>
      <c r="DA128" s="748"/>
      <c r="DB128" s="748"/>
      <c r="DC128" s="748"/>
      <c r="DD128" s="748"/>
      <c r="DE128" s="748"/>
      <c r="DF128" s="749"/>
      <c r="DG128" s="812" t="s">
        <v>122</v>
      </c>
      <c r="DH128" s="813"/>
      <c r="DI128" s="813"/>
      <c r="DJ128" s="813"/>
      <c r="DK128" s="813"/>
      <c r="DL128" s="813">
        <v>18000</v>
      </c>
      <c r="DM128" s="813"/>
      <c r="DN128" s="813"/>
      <c r="DO128" s="813"/>
      <c r="DP128" s="813"/>
      <c r="DQ128" s="813">
        <v>18000</v>
      </c>
      <c r="DR128" s="813"/>
      <c r="DS128" s="813"/>
      <c r="DT128" s="813"/>
      <c r="DU128" s="813"/>
      <c r="DV128" s="814">
        <v>0.9</v>
      </c>
      <c r="DW128" s="814"/>
      <c r="DX128" s="814"/>
      <c r="DY128" s="814"/>
      <c r="DZ128" s="815"/>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483</v>
      </c>
      <c r="X129" s="797"/>
      <c r="Y129" s="797"/>
      <c r="Z129" s="798"/>
      <c r="AA129" s="799">
        <v>2611719</v>
      </c>
      <c r="AB129" s="800"/>
      <c r="AC129" s="800"/>
      <c r="AD129" s="800"/>
      <c r="AE129" s="801"/>
      <c r="AF129" s="802">
        <v>2472370</v>
      </c>
      <c r="AG129" s="800"/>
      <c r="AH129" s="800"/>
      <c r="AI129" s="800"/>
      <c r="AJ129" s="801"/>
      <c r="AK129" s="802">
        <v>2375194</v>
      </c>
      <c r="AL129" s="800"/>
      <c r="AM129" s="800"/>
      <c r="AN129" s="800"/>
      <c r="AO129" s="801"/>
      <c r="AP129" s="803"/>
      <c r="AQ129" s="804"/>
      <c r="AR129" s="804"/>
      <c r="AS129" s="804"/>
      <c r="AT129" s="805"/>
      <c r="AU129" s="264"/>
      <c r="AV129" s="264"/>
      <c r="AW129" s="264"/>
      <c r="AX129" s="769" t="s">
        <v>484</v>
      </c>
      <c r="AY129" s="770"/>
      <c r="AZ129" s="770"/>
      <c r="BA129" s="770"/>
      <c r="BB129" s="770"/>
      <c r="BC129" s="770"/>
      <c r="BD129" s="770"/>
      <c r="BE129" s="771"/>
      <c r="BF129" s="789" t="s">
        <v>122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486</v>
      </c>
      <c r="X130" s="797"/>
      <c r="Y130" s="797"/>
      <c r="Z130" s="798"/>
      <c r="AA130" s="799">
        <v>418671</v>
      </c>
      <c r="AB130" s="800"/>
      <c r="AC130" s="800"/>
      <c r="AD130" s="800"/>
      <c r="AE130" s="801"/>
      <c r="AF130" s="802">
        <v>364642</v>
      </c>
      <c r="AG130" s="800"/>
      <c r="AH130" s="800"/>
      <c r="AI130" s="800"/>
      <c r="AJ130" s="801"/>
      <c r="AK130" s="802">
        <v>376610</v>
      </c>
      <c r="AL130" s="800"/>
      <c r="AM130" s="800"/>
      <c r="AN130" s="800"/>
      <c r="AO130" s="801"/>
      <c r="AP130" s="803"/>
      <c r="AQ130" s="804"/>
      <c r="AR130" s="804"/>
      <c r="AS130" s="804"/>
      <c r="AT130" s="805"/>
      <c r="AU130" s="264"/>
      <c r="AV130" s="264"/>
      <c r="AW130" s="264"/>
      <c r="AX130" s="769" t="s">
        <v>487</v>
      </c>
      <c r="AY130" s="770"/>
      <c r="AZ130" s="770"/>
      <c r="BA130" s="770"/>
      <c r="BB130" s="770"/>
      <c r="BC130" s="770"/>
      <c r="BD130" s="770"/>
      <c r="BE130" s="771"/>
      <c r="BF130" s="772">
        <v>7.9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488</v>
      </c>
      <c r="X131" s="780"/>
      <c r="Y131" s="780"/>
      <c r="Z131" s="781"/>
      <c r="AA131" s="782">
        <v>2193048</v>
      </c>
      <c r="AB131" s="783"/>
      <c r="AC131" s="783"/>
      <c r="AD131" s="783"/>
      <c r="AE131" s="784"/>
      <c r="AF131" s="785">
        <v>2107728</v>
      </c>
      <c r="AG131" s="783"/>
      <c r="AH131" s="783"/>
      <c r="AI131" s="783"/>
      <c r="AJ131" s="784"/>
      <c r="AK131" s="785">
        <v>1998584</v>
      </c>
      <c r="AL131" s="783"/>
      <c r="AM131" s="783"/>
      <c r="AN131" s="783"/>
      <c r="AO131" s="784"/>
      <c r="AP131" s="786"/>
      <c r="AQ131" s="787"/>
      <c r="AR131" s="787"/>
      <c r="AS131" s="787"/>
      <c r="AT131" s="788"/>
      <c r="AU131" s="264"/>
      <c r="AV131" s="264"/>
      <c r="AW131" s="264"/>
      <c r="AX131" s="747" t="s">
        <v>489</v>
      </c>
      <c r="AY131" s="748"/>
      <c r="AZ131" s="748"/>
      <c r="BA131" s="748"/>
      <c r="BB131" s="748"/>
      <c r="BC131" s="748"/>
      <c r="BD131" s="748"/>
      <c r="BE131" s="749"/>
      <c r="BF131" s="750">
        <v>48.1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491</v>
      </c>
      <c r="W132" s="760"/>
      <c r="X132" s="760"/>
      <c r="Y132" s="760"/>
      <c r="Z132" s="761"/>
      <c r="AA132" s="762">
        <v>8.4046040029999993</v>
      </c>
      <c r="AB132" s="763"/>
      <c r="AC132" s="763"/>
      <c r="AD132" s="763"/>
      <c r="AE132" s="764"/>
      <c r="AF132" s="765">
        <v>7.8243492520000002</v>
      </c>
      <c r="AG132" s="763"/>
      <c r="AH132" s="763"/>
      <c r="AI132" s="763"/>
      <c r="AJ132" s="764"/>
      <c r="AK132" s="765">
        <v>7.7295725370000001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492</v>
      </c>
      <c r="W133" s="739"/>
      <c r="X133" s="739"/>
      <c r="Y133" s="739"/>
      <c r="Z133" s="740"/>
      <c r="AA133" s="741">
        <v>6.6</v>
      </c>
      <c r="AB133" s="742"/>
      <c r="AC133" s="742"/>
      <c r="AD133" s="742"/>
      <c r="AE133" s="743"/>
      <c r="AF133" s="741">
        <v>6.9</v>
      </c>
      <c r="AG133" s="742"/>
      <c r="AH133" s="742"/>
      <c r="AI133" s="742"/>
      <c r="AJ133" s="743"/>
      <c r="AK133" s="741">
        <v>7.9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1qENVxImXpOs5yOSqhTDhS5pbC4LZQK8OiLKbsUYrQ2WstBq9kuGcUeEkLhRS7CY6+3TYJ3L3DaZcOoDEh0XJg==" saltValue="F6Yki3QnOdSYX7uhjy8w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X75" sqref="CX7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wCrgkoOhhPTciudnJN40MUhh2LV2IzMl7127uRpsTWLalLmDFAB1SHLOkkOmk/bHBWcSUhZCdFPBST++i4E1Lg==" saltValue="L9c0FpbN4X5vTEU7Xmkc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8"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82XDxr0KJ9TvbKaqATIYCCXdAUOjn2+TpQLFKcRDLs4tWpTWRU6yR/T181/uMhiC1RnLv8zlq7guBJRR+4wVQ==" saltValue="0zC0fC7jCwu8BuOIfDin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501</v>
      </c>
      <c r="AL9" s="1169"/>
      <c r="AM9" s="1169"/>
      <c r="AN9" s="1170"/>
      <c r="AO9" s="292">
        <v>549970</v>
      </c>
      <c r="AP9" s="292">
        <v>189384</v>
      </c>
      <c r="AQ9" s="293">
        <v>216903</v>
      </c>
      <c r="AR9" s="294">
        <v>-12.7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502</v>
      </c>
      <c r="AL10" s="1169"/>
      <c r="AM10" s="1169"/>
      <c r="AN10" s="1170"/>
      <c r="AO10" s="295">
        <v>112048</v>
      </c>
      <c r="AP10" s="295">
        <v>38584</v>
      </c>
      <c r="AQ10" s="296">
        <v>28917</v>
      </c>
      <c r="AR10" s="297">
        <v>33.4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503</v>
      </c>
      <c r="AL11" s="1169"/>
      <c r="AM11" s="1169"/>
      <c r="AN11" s="1170"/>
      <c r="AO11" s="295">
        <v>146157</v>
      </c>
      <c r="AP11" s="295">
        <v>50330</v>
      </c>
      <c r="AQ11" s="296">
        <v>25458</v>
      </c>
      <c r="AR11" s="297">
        <v>97.7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504</v>
      </c>
      <c r="AL12" s="1169"/>
      <c r="AM12" s="1169"/>
      <c r="AN12" s="1170"/>
      <c r="AO12" s="295" t="s">
        <v>505</v>
      </c>
      <c r="AP12" s="295" t="s">
        <v>505</v>
      </c>
      <c r="AQ12" s="296">
        <v>3963</v>
      </c>
      <c r="AR12" s="297" t="s">
        <v>505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506</v>
      </c>
      <c r="AL13" s="1169"/>
      <c r="AM13" s="1169"/>
      <c r="AN13" s="1170"/>
      <c r="AO13" s="295" t="s">
        <v>505</v>
      </c>
      <c r="AP13" s="295" t="s">
        <v>505</v>
      </c>
      <c r="AQ13" s="296" t="s">
        <v>505</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507</v>
      </c>
      <c r="AL14" s="1169"/>
      <c r="AM14" s="1169"/>
      <c r="AN14" s="1170"/>
      <c r="AO14" s="295">
        <v>27573</v>
      </c>
      <c r="AP14" s="295">
        <v>9495</v>
      </c>
      <c r="AQ14" s="296">
        <v>8580</v>
      </c>
      <c r="AR14" s="297">
        <v>10.7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508</v>
      </c>
      <c r="AL15" s="1169"/>
      <c r="AM15" s="1169"/>
      <c r="AN15" s="1170"/>
      <c r="AO15" s="295">
        <v>11837</v>
      </c>
      <c r="AP15" s="295">
        <v>4076</v>
      </c>
      <c r="AQ15" s="296">
        <v>5076</v>
      </c>
      <c r="AR15" s="297">
        <v>-19.7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509</v>
      </c>
      <c r="AL16" s="1172"/>
      <c r="AM16" s="1172"/>
      <c r="AN16" s="1173"/>
      <c r="AO16" s="295">
        <v>-48586</v>
      </c>
      <c r="AP16" s="295">
        <v>-16731</v>
      </c>
      <c r="AQ16" s="296">
        <v>-20614</v>
      </c>
      <c r="AR16" s="297">
        <v>-18.8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798999</v>
      </c>
      <c r="AP17" s="295">
        <v>275137</v>
      </c>
      <c r="AQ17" s="296">
        <v>268284</v>
      </c>
      <c r="AR17" s="297">
        <v>2.6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514</v>
      </c>
      <c r="AL21" s="1166"/>
      <c r="AM21" s="1166"/>
      <c r="AN21" s="1167"/>
      <c r="AO21" s="307">
        <v>21.69</v>
      </c>
      <c r="AP21" s="308">
        <v>24.83</v>
      </c>
      <c r="AQ21" s="309">
        <v>-3.14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515</v>
      </c>
      <c r="AL22" s="1166"/>
      <c r="AM22" s="1166"/>
      <c r="AN22" s="1167"/>
      <c r="AO22" s="312">
        <v>95.6</v>
      </c>
      <c r="AP22" s="313">
        <v>94</v>
      </c>
      <c r="AQ22" s="314">
        <v>1.6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520</v>
      </c>
      <c r="AL32" s="1157"/>
      <c r="AM32" s="1157"/>
      <c r="AN32" s="1158"/>
      <c r="AO32" s="322">
        <v>460802</v>
      </c>
      <c r="AP32" s="322">
        <v>158678</v>
      </c>
      <c r="AQ32" s="323">
        <v>153879</v>
      </c>
      <c r="AR32" s="324">
        <v>3.1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521</v>
      </c>
      <c r="AL33" s="1157"/>
      <c r="AM33" s="1157"/>
      <c r="AN33" s="1158"/>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522</v>
      </c>
      <c r="AL34" s="1157"/>
      <c r="AM34" s="1157"/>
      <c r="AN34" s="1158"/>
      <c r="AO34" s="322" t="s">
        <v>505</v>
      </c>
      <c r="AP34" s="322" t="s">
        <v>505</v>
      </c>
      <c r="AQ34" s="323" t="s">
        <v>505</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523</v>
      </c>
      <c r="AL35" s="1157"/>
      <c r="AM35" s="1157"/>
      <c r="AN35" s="1158"/>
      <c r="AO35" s="322">
        <v>117012</v>
      </c>
      <c r="AP35" s="322">
        <v>40293</v>
      </c>
      <c r="AQ35" s="323">
        <v>28293</v>
      </c>
      <c r="AR35" s="324">
        <v>42.4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524</v>
      </c>
      <c r="AL36" s="1157"/>
      <c r="AM36" s="1157"/>
      <c r="AN36" s="1158"/>
      <c r="AO36" s="322" t="s">
        <v>505</v>
      </c>
      <c r="AP36" s="322" t="s">
        <v>505</v>
      </c>
      <c r="AQ36" s="323">
        <v>5342</v>
      </c>
      <c r="AR36" s="324" t="s">
        <v>505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525</v>
      </c>
      <c r="AL37" s="1157"/>
      <c r="AM37" s="1157"/>
      <c r="AN37" s="1158"/>
      <c r="AO37" s="322">
        <v>17761</v>
      </c>
      <c r="AP37" s="322">
        <v>6116</v>
      </c>
      <c r="AQ37" s="323">
        <v>1875</v>
      </c>
      <c r="AR37" s="324">
        <v>226.2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526</v>
      </c>
      <c r="AL38" s="1160"/>
      <c r="AM38" s="1160"/>
      <c r="AN38" s="1161"/>
      <c r="AO38" s="325">
        <v>67</v>
      </c>
      <c r="AP38" s="325">
        <v>23</v>
      </c>
      <c r="AQ38" s="326">
        <v>54</v>
      </c>
      <c r="AR38" s="314">
        <v>-57.4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527</v>
      </c>
      <c r="AL39" s="1160"/>
      <c r="AM39" s="1160"/>
      <c r="AN39" s="1161"/>
      <c r="AO39" s="322">
        <v>-64550</v>
      </c>
      <c r="AP39" s="322">
        <v>-22228</v>
      </c>
      <c r="AQ39" s="323">
        <v>-7130</v>
      </c>
      <c r="AR39" s="324">
        <v>211.8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528</v>
      </c>
      <c r="AL40" s="1157"/>
      <c r="AM40" s="1157"/>
      <c r="AN40" s="1158"/>
      <c r="AO40" s="322">
        <v>-376610</v>
      </c>
      <c r="AP40" s="322">
        <v>-129687</v>
      </c>
      <c r="AQ40" s="323">
        <v>-136382</v>
      </c>
      <c r="AR40" s="324">
        <v>-4.9000000000000004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291</v>
      </c>
      <c r="AL41" s="1163"/>
      <c r="AM41" s="1163"/>
      <c r="AN41" s="1164"/>
      <c r="AO41" s="322">
        <v>154482</v>
      </c>
      <c r="AP41" s="322">
        <v>53196</v>
      </c>
      <c r="AQ41" s="323">
        <v>45930</v>
      </c>
      <c r="AR41" s="324">
        <v>15.8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496</v>
      </c>
      <c r="AN49" s="1151" t="s">
        <v>532</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731548</v>
      </c>
      <c r="AN51" s="344">
        <v>233274</v>
      </c>
      <c r="AO51" s="345">
        <v>-51.3</v>
      </c>
      <c r="AP51" s="346">
        <v>238802</v>
      </c>
      <c r="AQ51" s="347">
        <v>29.1</v>
      </c>
      <c r="AR51" s="348">
        <v>-80.400000000000006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330447</v>
      </c>
      <c r="AN52" s="352">
        <v>105372</v>
      </c>
      <c r="AO52" s="353">
        <v>-48.3</v>
      </c>
      <c r="AP52" s="354">
        <v>128562</v>
      </c>
      <c r="AQ52" s="355">
        <v>35.200000000000003</v>
      </c>
      <c r="AR52" s="356">
        <v>-83.5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1435991</v>
      </c>
      <c r="AN53" s="344">
        <v>463672</v>
      </c>
      <c r="AO53" s="345">
        <v>98.8</v>
      </c>
      <c r="AP53" s="346">
        <v>288550</v>
      </c>
      <c r="AQ53" s="347">
        <v>20.8</v>
      </c>
      <c r="AR53" s="348">
        <v>78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722192</v>
      </c>
      <c r="AN54" s="352">
        <v>233191</v>
      </c>
      <c r="AO54" s="353">
        <v>121.3</v>
      </c>
      <c r="AP54" s="354">
        <v>141525</v>
      </c>
      <c r="AQ54" s="355">
        <v>10.1</v>
      </c>
      <c r="AR54" s="356">
        <v>111.2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553727</v>
      </c>
      <c r="AN55" s="344">
        <v>183171</v>
      </c>
      <c r="AO55" s="345">
        <v>-60.5</v>
      </c>
      <c r="AP55" s="346">
        <v>287914</v>
      </c>
      <c r="AQ55" s="347">
        <v>-0.2</v>
      </c>
      <c r="AR55" s="348">
        <v>-60.3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224248</v>
      </c>
      <c r="AN56" s="352">
        <v>74181</v>
      </c>
      <c r="AO56" s="353">
        <v>-68.2</v>
      </c>
      <c r="AP56" s="354">
        <v>146531</v>
      </c>
      <c r="AQ56" s="355">
        <v>3.5</v>
      </c>
      <c r="AR56" s="356">
        <v>-71.7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1546619</v>
      </c>
      <c r="AN57" s="344">
        <v>519523</v>
      </c>
      <c r="AO57" s="345">
        <v>183.6</v>
      </c>
      <c r="AP57" s="346">
        <v>310300</v>
      </c>
      <c r="AQ57" s="347">
        <v>7.8</v>
      </c>
      <c r="AR57" s="348">
        <v>175.8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488810</v>
      </c>
      <c r="AN58" s="352">
        <v>164195</v>
      </c>
      <c r="AO58" s="353">
        <v>121.3</v>
      </c>
      <c r="AP58" s="354">
        <v>157576</v>
      </c>
      <c r="AQ58" s="355">
        <v>7.5</v>
      </c>
      <c r="AR58" s="356">
        <v>113.8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595528</v>
      </c>
      <c r="AN59" s="344">
        <v>205072</v>
      </c>
      <c r="AO59" s="345">
        <v>-60.5</v>
      </c>
      <c r="AP59" s="346">
        <v>317319</v>
      </c>
      <c r="AQ59" s="347">
        <v>2.2999999999999998</v>
      </c>
      <c r="AR59" s="348">
        <v>-62.8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396622</v>
      </c>
      <c r="AN60" s="352">
        <v>136578</v>
      </c>
      <c r="AO60" s="353">
        <v>-16.8</v>
      </c>
      <c r="AP60" s="354">
        <v>164214</v>
      </c>
      <c r="AQ60" s="355">
        <v>4.2</v>
      </c>
      <c r="AR60" s="356">
        <v>-21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972683</v>
      </c>
      <c r="AN61" s="359">
        <v>320942</v>
      </c>
      <c r="AO61" s="360">
        <v>22</v>
      </c>
      <c r="AP61" s="361">
        <v>288577</v>
      </c>
      <c r="AQ61" s="362">
        <v>12</v>
      </c>
      <c r="AR61" s="348">
        <v>10</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432464</v>
      </c>
      <c r="AN62" s="352">
        <v>142703</v>
      </c>
      <c r="AO62" s="353">
        <v>21.9</v>
      </c>
      <c r="AP62" s="354">
        <v>147682</v>
      </c>
      <c r="AQ62" s="355">
        <v>12.1</v>
      </c>
      <c r="AR62" s="356">
        <v>9.8000000000000007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0HmuXNqcczFkE02oCXbuGxMj/pAvwHXmmIY66PgEQKpRsCTC1HzcW+E4W/Zy2+Mjx6q8dbgZeZFwjpTvXdouA==" saltValue="Oco0ouYVYN2qSGED3jwT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M70" zoomScaleNormal="100" zoomScaleSheetLayoutView="55" workbookViewId="0">
      <selection activeCell="DT80" sqref="DT80"/>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cNTHJ4s+Jmkexb2eThBnZMTj3wnzhSSnAgLF9g8QkOlIDdZYjkHd4c4a0YyQCqGEz6t7sxnmhx/H2J8AjjC9Q==" saltValue="11klTHL7nxNWfQiHxETJ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Normal="100" zoomScaleSheetLayoutView="55" workbookViewId="0">
      <selection activeCell="AF67" sqref="AF67"/>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DljiAIYsdz8oR7n1sdWSYmeb3D3XdGDh3/TMpwi7DnL7y7Fj7zJSU9PdYPL2qokV1+BPHi29XsHsPMt/wsWw==" saltValue="4BwDaHnTAyzdP+M2oCPX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74" t="s">
        <v>3</v>
      </c>
      <c r="D47" s="1174"/>
      <c r="E47" s="1175"/>
      <c r="F47" s="11">
        <v>43.8</v>
      </c>
      <c r="G47" s="12">
        <v>48.19</v>
      </c>
      <c r="H47" s="12">
        <v>50.92</v>
      </c>
      <c r="I47" s="12">
        <v>53.49</v>
      </c>
      <c r="J47" s="13">
        <v>30.49</v>
      </c>
    </row>
    <row r="48" spans="2:10" ht="57.75" customHeight="1">
      <c r="B48" s="14"/>
      <c r="C48" s="1176" t="s">
        <v>4</v>
      </c>
      <c r="D48" s="1176"/>
      <c r="E48" s="1177"/>
      <c r="F48" s="15">
        <v>10.37</v>
      </c>
      <c r="G48" s="16">
        <v>7.21</v>
      </c>
      <c r="H48" s="16">
        <v>7.3</v>
      </c>
      <c r="I48" s="16">
        <v>7.45</v>
      </c>
      <c r="J48" s="17">
        <v>9.35</v>
      </c>
    </row>
    <row r="49" spans="2:10" ht="57.75" customHeight="1" thickBot="1">
      <c r="B49" s="18"/>
      <c r="C49" s="1178" t="s">
        <v>5</v>
      </c>
      <c r="D49" s="1178"/>
      <c r="E49" s="1179"/>
      <c r="F49" s="19">
        <v>7.14</v>
      </c>
      <c r="G49" s="20">
        <v>0.45</v>
      </c>
      <c r="H49" s="20">
        <v>3.78</v>
      </c>
      <c r="I49" s="20" t="s">
        <v>553</v>
      </c>
      <c r="J49" s="21" t="s">
        <v>554</v>
      </c>
    </row>
    <row r="50" spans="2:10" ht="13.5" customHeight="1"/>
    <row r="51" spans="2:10" ht="13.5" hidden="1" customHeight="1"/>
    <row r="52" spans="2:10" ht="13.5" hidden="1" customHeight="1"/>
    <row r="53" spans="2:10" ht="13.5" hidden="1" customHeight="1"/>
  </sheetData>
  <sheetProtection algorithmName="SHA-512" hashValue="nspbMMUebqLjyajI8De5gly0OCnfrrK3Pvk4VgBGUoELdjvaQN/dUzq4R4iiVI5TnvhR3B2kQGi8LhZOBarVXg==" saltValue="kI6twUD5XRqP/PwSWmE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2019-03-12T07:58:05Z</cp:lastPrinted>
  <dcterms:created xsi:type="dcterms:W3CDTF">2019-02-14T01:00:10Z</dcterms:created>
  <dcterms:modified xsi:type="dcterms:W3CDTF">2019-03-12T07:58:41Z</dcterms:modified>
  <cp:category/>
</cp:coreProperties>
</file>