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34" i="9"/>
  <c r="CO34" i="9" l="1"/>
  <c r="U34" i="9"/>
  <c r="U35" i="9" s="1"/>
  <c r="U36"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<sst xmlns="http://schemas.openxmlformats.org/spreadsheetml/2006/main" count="987" uniqueCount="541">
  <si>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</si>
  <si>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</si>
  <si>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</si>
  <si>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</si>
  <si>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</si>
  <si>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</si>
  <si>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</si>
  <si>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</si>
  <si>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</si>
  <si>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</si>
  <si>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</si>
  <si>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</si>
  <si>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</si>
  <si>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</si>
  <si>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</si>
  <si>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</si>
  <si>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</si>
  <si>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</si>
  <si>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</si>
  <si>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</si>
  <si>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</si>
  <si>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</si>
  <si>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</si>
  <si>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</si>
  <si>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</si>
  <si>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</si>
  <si>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</si>
  <si>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</si>
  <si>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</si>
  <si>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</si>
  <si>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</si>
  <si>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</si>
  <si>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</si>
  <si>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</si>
  <si>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</si>
  <si>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</si>
  <si>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</si>
  <si>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</si>
  <si>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</si>
  <si>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</si>
  <si>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</si>
  <si>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</si>
  <si>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</si>
  <si>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</si>
  <si>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</si>
  <si>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</si>
  <si>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</si>
  <si>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</si>
  <si>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</si>
  <si>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</si>
  <si>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</si>
  <si>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</si>
  <si>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</si>
  <si>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</si>
  <si>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</si>
  <si>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</si>
  <si>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</si>
  <si>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</si>
  <si>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</si>
  <si>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</si>
  <si>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</si>
  <si>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</si>
  <si>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</si>
  <si>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</si>
  <si>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</si>
  <si>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</si>
  <si>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</si>
  <si>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</si>
  <si>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</si>
  <si>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</si>
  <si>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</si>
  <si>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</si>
  <si>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</si>
  <si>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</si>
  <si>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</si>
  <si>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</si>
  <si>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</si>
  <si>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</si>
  <si>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</si>
  <si>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</si>
  <si>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</si>
  <si>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</si>
  <si>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黒松内町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</si>
  <si>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</si>
  <si>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</si>
  <si>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</si>
  <si>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</si>
  <si>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</si>
  <si>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</si>
  <si>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</si>
  <si>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</si>
  <si>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</si>
  <si>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</si>
  <si>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</si>
  <si>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</si>
  <si>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</si>
  <si>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</si>
  <si>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</si>
  <si>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</si>
  <si>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</si>
  <si>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</si>
  <si>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</si>
  <si>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</si>
  <si>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</si>
  <si>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</si>
  <si>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</si>
  <si>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</si>
  <si>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</si>
  <si>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</si>
  <si>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</si>
  <si>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</si>
  <si>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</si>
  <si>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</si>
  <si>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</si>
  <si>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</si>
  <si>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</si>
  <si>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</si>
  <si>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</si>
  <si>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</si>
  <si>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</si>
  <si>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</si>
  <si>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</si>
  <si>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</si>
  <si>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</si>
  <si>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</si>
  <si>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</si>
  <si>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</si>
  <si>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</si>
  <si>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</si>
  <si>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</si>
  <si>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</si>
  <si>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</si>
  <si>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</si>
  <si>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</si>
  <si>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</si>
  <si>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</si>
  <si>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</si>
  <si>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</si>
  <si>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</si>
  <si>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</si>
  <si>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</si>
  <si>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</si>
  <si>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</si>
  <si>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</si>
  <si>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</si>
  <si>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</si>
  <si>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</si>
  <si>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</si>
  <si>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</si>
  <si>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</si>
  <si>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</si>
  <si>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</si>
  <si>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</si>
  <si>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</si>
  <si>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</si>
  <si>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</si>
  <si>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</si>
  <si>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</si>
  <si>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</si>
  <si>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</si>
  <si>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</si>
  <si>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</si>
  <si>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</si>
  <si>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</si>
  <si>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</si>
  <si>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</si>
  <si>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</si>
  <si>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</si>
  <si>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</si>
  <si>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</si>
  <si>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</si>
  <si>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</si>
  <si>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</si>
  <si>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</si>
  <si>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</si>
  <si>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</si>
  <si>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</si>
  <si>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</si>
  <si>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</si>
  <si>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</si>
  <si>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</si>
  <si>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</si>
  <si>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</si>
  <si>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</si>
  <si>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</si>
  <si>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</si>
  <si>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</si>
  <si>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</si>
  <si>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</si>
  <si>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</si>
  <si>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</si>
  <si>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</si>
  <si>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</si>
  <si>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</si>
  <si>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</si>
  <si>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北海道黒松内町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</si>
  <si>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</si>
  <si>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</si>
  <si>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</si>
  <si>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</si>
  <si>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</si>
  <si>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</si>
  <si>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</si>
  <si>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</si>
  <si>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</si>
  <si>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</si>
  <si>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</si>
  <si>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</si>
  <si>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</si>
  <si>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</si>
  <si>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</si>
  <si>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</si>
  <si>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</si>
  <si>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</si>
  <si>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</si>
  <si>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</si>
  <si>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</si>
  <si>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</si>
  <si>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</si>
  <si>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</si>
  <si>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</si>
  <si>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</si>
  <si>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</si>
  <si>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</si>
  <si>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</si>
  <si>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</si>
  <si>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</si>
  <si>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</si>
  <si>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</si>
  <si>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</si>
  <si>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</si>
  <si>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</si>
  <si>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</si>
  <si>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</si>
  <si>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</si>
  <si>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</si>
  <si>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</si>
  <si>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</si>
  <si>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</si>
  <si>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</si>
  <si>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</si>
  <si>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</si>
  <si>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</si>
  <si>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</si>
  <si>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</si>
  <si>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</si>
  <si>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</si>
  <si>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</si>
  <si>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</si>
  <si>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</si>
  <si>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</si>
  <si>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</si>
  <si>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</si>
  <si>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</si>
  <si>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</si>
  <si>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</si>
  <si>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</si>
  <si>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</si>
  <si>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</si>
  <si>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</si>
  <si>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</si>
  <si>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</si>
  <si>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</si>
  <si>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</si>
  <si>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</si>
  <si>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</si>
  <si>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</si>
  <si>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</si>
  <si>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</si>
  <si>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</si>
  <si>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</si>
  <si>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</si>
  <si>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</si>
  <si>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</si>
  <si>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</si>
  <si>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</si>
  <si>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</si>
  <si>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</si>
  <si>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</si>
  <si>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</si>
  <si>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</si>
  <si>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</si>
  <si>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</si>
  <si>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</si>
  <si>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</si>
  <si>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</si>
  <si>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</si>
  <si>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</si>
  <si>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</si>
  <si>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</si>
  <si>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</si>
  <si>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</si>
  <si>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</si>
  <si>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</si>
  <si>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</si>
  <si>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</si>
  <si>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</si>
  <si>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</si>
  <si>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</si>
  <si>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</si>
  <si>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</si>
  <si>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</si>
  <si>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</si>
  <si>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</si>
  <si>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</si>
  <si>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</si>
  <si>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</si>
  <si>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</si>
  <si>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</si>
  <si>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</si>
  <si>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</si>
  <si>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</si>
  <si>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</si>
  <si>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</si>
  <si>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</si>
  <si>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</si>
  <si>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</si>
  <si>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</si>
  <si>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</si>
  <si>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</si>
  <si>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</si>
  <si>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</si>
  <si>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</si>
  <si>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</si>
  <si>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</si>
  <si>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</si>
  <si>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</si>
  <si>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</si>
  <si>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</si>
  <si>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</si>
  <si>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</si>
  <si>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</si>
  <si>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</si>
  <si>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</si>
  <si>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</si>
  <si>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</si>
  <si>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</si>
  <si>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</si>
  <si>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</si>
  <si>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</si>
  <si>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</si>
  <si>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</si>
  <si>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</si>
  <si>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</si>
  <si>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</si>
  <si>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北海道黒松内町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</si>
  <si>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</si>
  <si>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</si>
  <si>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</si>
  <si>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</si>
  <si>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</si>
  <si>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</si>
  <si>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</si>
  <si>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</si>
  <si>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</si>
  <si>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</si>
  <si>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</si>
  <si>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</si>
  <si>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</si>
  <si>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</si>
  <si>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</si>
  <si>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</si>
  <si>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</si>
  <si>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</si>
  <si>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</si>
  <si>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</si>
  <si>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</si>
  <si>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</si>
  <si>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</si>
  <si>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</si>
  <si>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</si>
  <si>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</si>
  <si>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</si>
  <si>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</si>
  <si>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</si>
  <si>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</si>
  <si>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</si>
  <si>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</si>
  <si>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</si>
  <si>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</si>
  <si>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老人保健施設事業特別会計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</si>
  <si>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</si>
  <si>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</si>
  <si>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</si>
  <si>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</si>
  <si>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</si>
  <si>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</si>
  <si>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</si>
  <si>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</si>
  <si>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</si>
  <si>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</si>
  <si>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</si>
  <si>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</si>
  <si>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</si>
  <si>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</si>
  <si>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</si>
  <si>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</si>
  <si>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</si>
  <si>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</si>
  <si>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</si>
  <si>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</si>
  <si>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</si>
  <si>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</si>
  <si>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</si>
  <si>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</si>
  <si>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</si>
  <si>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</si>
  <si>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</si>
  <si>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</si>
  <si>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</si>
  <si>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</si>
  <si>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</si>
  <si>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</si>
  <si>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</si>
  <si>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</si>
  <si>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</si>
  <si>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</si>
  <si>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</si>
  <si>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</si>
  <si>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</si>
  <si>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</si>
  <si>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</si>
  <si>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</si>
  <si>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</si>
  <si>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</si>
  <si>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</si>
  <si>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</si>
  <si>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</si>
  <si>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</si>
  <si>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</si>
  <si>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</si>
  <si>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</si>
  <si>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</si>
  <si>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</si>
  <si>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</si>
  <si>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</si>
  <si>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</si>
  <si>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</si>
  <si>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</si>
  <si>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</si>
  <si>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</si>
  <si>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</si>
  <si>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</si>
  <si>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</si>
  <si>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</si>
  <si>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</si>
  <si>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</si>
  <si>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</si>
  <si>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</si>
  <si>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</si>
  <si>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</si>
  <si>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</si>
  <si>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</si>
  <si>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</si>
  <si>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</si>
  <si>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</si>
  <si>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</si>
  <si>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</si>
  <si>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</si>
  <si>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</si>
  <si>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</si>
  <si>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</si>
  <si>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</si>
  <si>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</si>
  <si>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</si>
  <si>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</si>
  <si>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</si>
  <si>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</si>
  <si>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</si>
  <si>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</si>
  <si>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</si>
  <si>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</si>
  <si>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</si>
  <si>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</si>
  <si>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</si>
  <si>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</si>
  <si>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</si>
  <si>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</si>
  <si>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</si>
  <si>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</si>
  <si>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</si>
  <si>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</si>
  <si>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</si>
  <si>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</si>
  <si>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</si>
  <si>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</si>
  <si>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</si>
  <si>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</si>
  <si>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</si>
  <si>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</si>
  <si>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</si>
  <si>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</si>
  <si>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</si>
  <si>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</si>
  <si>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</si>
  <si>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</si>
  <si>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</si>
  <si>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</si>
  <si>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</si>
  <si>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</si>
  <si>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</si>
  <si>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</si>
  <si>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</si>
  <si>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</si>
  <si>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</si>
  <si>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</si>
  <si>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</si>
  <si>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</si>
  <si>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</si>
  <si>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</si>
  <si>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</si>
  <si>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</si>
  <si>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</si>
  <si>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</si>
  <si>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</si>
  <si>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</si>
  <si>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</si>
  <si>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</si>
  <si>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</si>
  <si>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国民健康保険病院事業会計</t>
  </si>
  <si>
    <t>一般会計</t>
  </si>
  <si>
    <t>国民健康保険事業特別会計</t>
  </si>
  <si>
    <t>公共下水道事業特別会計</t>
  </si>
  <si>
    <t>簡易水道特別会計</t>
  </si>
  <si>
    <t>後期高齢者医療特別会計</t>
  </si>
  <si>
    <t>老人保健施設事業特別会計</t>
  </si>
  <si>
    <t>その他会計（赤字）</t>
  </si>
  <si>
    <t>その他会計（黒字）</t>
  </si>
  <si>
    <t>-</t>
    <phoneticPr fontId="2"/>
  </si>
  <si>
    <t>-</t>
    <phoneticPr fontId="2"/>
  </si>
  <si>
    <t>-</t>
    <phoneticPr fontId="2"/>
  </si>
  <si>
    <t>-</t>
    <phoneticPr fontId="2"/>
  </si>
  <si>
    <t>株式会社ブナの里振興公社</t>
    <rPh sb="0" eb="4">
      <t>カブシキガイシャ</t>
    </rPh>
    <rPh sb="7" eb="8">
      <t>サト</t>
    </rPh>
    <rPh sb="8" eb="10">
      <t>シンコウ</t>
    </rPh>
    <rPh sb="10" eb="12">
      <t>コウシャ</t>
    </rPh>
    <phoneticPr fontId="2"/>
  </si>
  <si>
    <t>－</t>
    <phoneticPr fontId="2"/>
  </si>
  <si>
    <t>後志広域連合</t>
    <rPh sb="0" eb="2">
      <t>シリベシ</t>
    </rPh>
    <rPh sb="2" eb="4">
      <t>コウイキ</t>
    </rPh>
    <rPh sb="4" eb="6">
      <t>レンゴウ</t>
    </rPh>
    <phoneticPr fontId="2"/>
  </si>
  <si>
    <t>南部後志環境衛生組合</t>
    <rPh sb="0" eb="2">
      <t>ナンブ</t>
    </rPh>
    <rPh sb="2" eb="4">
      <t>シリベシ</t>
    </rPh>
    <rPh sb="4" eb="6">
      <t>カンキョウ</t>
    </rPh>
    <rPh sb="6" eb="8">
      <t>エイセイ</t>
    </rPh>
    <rPh sb="8" eb="10">
      <t>クミアイ</t>
    </rPh>
    <phoneticPr fontId="2"/>
  </si>
  <si>
    <t>南部後志衛生施設組合</t>
    <rPh sb="0" eb="2">
      <t>ナンブ</t>
    </rPh>
    <rPh sb="2" eb="4">
      <t>シリベシ</t>
    </rPh>
    <rPh sb="4" eb="6">
      <t>エイセイ</t>
    </rPh>
    <rPh sb="6" eb="8">
      <t>シセツ</t>
    </rPh>
    <rPh sb="8" eb="10">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</si>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</sst>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350994</c:v>
                </c:pt>
                <c:pt idx="1">
                  <c:v>240756</c:v>
                </c:pt>
                <c:pt idx="2">
                  <c:v>479396</c:v>
                </c:pt>
                <c:pt idx="3">
                  <c:v>233274</c:v>
                </c:pt>
                <c:pt idx="4">
                  <c:v>463672</c:v>
                </c:pt>
              </c:numCache>
            </c:numRef>
          </c:val>
          <c:smooth val="0"/>
        </c:ser>
        <c:dLbls>
          <c:showLegendKey val="0"/>
          <c:showVal val="0"/>
          <c:showCatName val="0"/>
          <c:showSerName val="0"/>
          <c:showPercent val="0"/>
          <c:showBubbleSize val="0"/>
        </c:dLbls>
        <c:marker val="1"/>
        <c:smooth val="0"/>
        <c:axId val="101928320"/>
        <c:axId val="101963264"/>
      </c:lineChart>
      <c:catAx>
        <c:axId val="101928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63264"/>
        <c:crosses val="autoZero"/>
        <c:auto val="1"/>
        <c:lblAlgn val="ctr"/>
        <c:lblOffset val="100"/>
        <c:tickLblSkip val="1"/>
        <c:tickMarkSkip val="1"/>
        <c:noMultiLvlLbl val="0"/>
      </c:catAx>
      <c:valAx>
        <c:axId val="1019632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2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7.76</c:v>
                </c:pt>
                <c:pt idx="1">
                  <c:v>7.01</c:v>
                </c:pt>
                <c:pt idx="2">
                  <c:v>6.48</c:v>
                </c:pt>
                <c:pt idx="3">
                  <c:v>10.37</c:v>
                </c:pt>
                <c:pt idx="4">
                  <c:v>7.21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37.51</c:v>
                </c:pt>
                <c:pt idx="1">
                  <c:v>40.92</c:v>
                </c:pt>
                <c:pt idx="2">
                  <c:v>40.35</c:v>
                </c:pt>
                <c:pt idx="3">
                  <c:v>43.8</c:v>
                </c:pt>
                <c:pt idx="4">
                  <c:v>48.19</c:v>
                </c:pt>
              </c:numCache>
            </c:numRef>
          </c:val>
        </c:ser>
        <c:dLbls>
          <c:showLegendKey val="0"/>
          <c:showVal val="0"/>
          <c:showCatName val="0"/>
          <c:showSerName val="0"/>
          <c:showPercent val="0"/>
          <c:showBubbleSize val="0"/>
        </c:dLbls>
        <c:gapWidth val="250"/>
        <c:overlap val="100"/>
        <c:axId val="103225600"/>
        <c:axId val="10324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3.87</c:v>
                </c:pt>
                <c:pt idx="1">
                  <c:v>7.0000000000000007E-2</c:v>
                </c:pt>
                <c:pt idx="2">
                  <c:v>2.0099999999999998</c:v>
                </c:pt>
                <c:pt idx="3">
                  <c:v>7.14</c:v>
                </c:pt>
                <c:pt idx="4">
                  <c:v>0.45</c:v>
                </c:pt>
              </c:numCache>
            </c:numRef>
          </c:val>
          <c:smooth val="0"/>
        </c:ser>
        <c:dLbls>
          <c:showLegendKey val="0"/>
          <c:showVal val="0"/>
          <c:showCatName val="0"/>
          <c:showSerName val="0"/>
          <c:showPercent val="0"/>
          <c:showBubbleSize val="0"/>
        </c:dLbls>
        <c:marker val="1"/>
        <c:smooth val="0"/>
        <c:axId val="103225600"/>
        <c:axId val="103240064"/>
      </c:lineChart>
      <c:catAx>
        <c:axId val="1032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240064"/>
        <c:crosses val="autoZero"/>
        <c:auto val="1"/>
        <c:lblAlgn val="ctr"/>
        <c:lblOffset val="100"/>
        <c:tickLblSkip val="1"/>
        <c:tickMarkSkip val="1"/>
        <c:noMultiLvlLbl val="0"/>
      </c:catAx>
      <c:valAx>
        <c:axId val="10324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2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0.08</c:v>
                </c:pt>
                <c:pt idx="6">
                  <c:v>#N/A</c:v>
                </c:pt>
                <c:pt idx="7">
                  <c:v>0</c:v>
                </c:pt>
                <c:pt idx="8">
                  <c:v>#N/A</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7.0000000000000007E-2</c:v>
                </c:pt>
                <c:pt idx="4">
                  <c:v>#N/A</c:v>
                </c:pt>
                <c:pt idx="5">
                  <c:v>0.06</c:v>
                </c:pt>
                <c:pt idx="6">
                  <c:v>#N/A</c:v>
                </c:pt>
                <c:pt idx="7">
                  <c:v>7.0000000000000007E-2</c:v>
                </c:pt>
                <c:pt idx="8">
                  <c:v>#N/A</c:v>
                </c:pt>
                <c:pt idx="9">
                  <c:v>0.05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0.08</c:v>
                </c:pt>
                <c:pt idx="4">
                  <c:v>#N/A</c:v>
                </c:pt>
                <c:pt idx="5">
                  <c:v>0.09</c:v>
                </c:pt>
                <c:pt idx="6">
                  <c:v>#N/A</c:v>
                </c:pt>
                <c:pt idx="7">
                  <c:v>0.09</c:v>
                </c:pt>
                <c:pt idx="8">
                  <c:v>#N/A</c:v>
                </c:pt>
                <c:pt idx="9">
                  <c:v>0.17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0.18</c:v>
                </c:pt>
                <c:pt idx="4">
                  <c:v>#N/A</c:v>
                </c:pt>
                <c:pt idx="5">
                  <c:v>0.08</c:v>
                </c:pt>
                <c:pt idx="6">
                  <c:v>#N/A</c:v>
                </c:pt>
                <c:pt idx="7">
                  <c:v>0.11</c:v>
                </c:pt>
                <c:pt idx="8">
                  <c:v>#N/A</c:v>
                </c:pt>
                <c:pt idx="9">
                  <c:v>0.44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7.76</c:v>
                </c:pt>
                <c:pt idx="2">
                  <c:v>#N/A</c:v>
                </c:pt>
                <c:pt idx="3">
                  <c:v>7</c:v>
                </c:pt>
                <c:pt idx="4">
                  <c:v>#N/A</c:v>
                </c:pt>
                <c:pt idx="5">
                  <c:v>6.48</c:v>
                </c:pt>
                <c:pt idx="6">
                  <c:v>#N/A</c:v>
                </c:pt>
                <c:pt idx="7">
                  <c:v>10.37</c:v>
                </c:pt>
                <c:pt idx="8">
                  <c:v>#N/A</c:v>
                </c:pt>
                <c:pt idx="9">
                  <c:v>7.21</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10.56</c:v>
                </c:pt>
                <c:pt idx="2">
                  <c:v>#N/A</c:v>
                </c:pt>
                <c:pt idx="3">
                  <c:v>12.22</c:v>
                </c:pt>
                <c:pt idx="4">
                  <c:v>#N/A</c:v>
                </c:pt>
                <c:pt idx="5">
                  <c:v>12.11</c:v>
                </c:pt>
                <c:pt idx="6">
                  <c:v>#N/A</c:v>
                </c:pt>
                <c:pt idx="7">
                  <c:v>12.68</c:v>
                </c:pt>
                <c:pt idx="8">
                  <c:v>#N/A</c:v>
                </c:pt>
                <c:pt idx="9">
                  <c:v>15.28</c:v>
                </c:pt>
              </c:numCache>
            </c:numRef>
          </c:val>
        </c:ser>
        <c:dLbls>
          <c:showLegendKey val="0"/>
          <c:showVal val="0"/>
          <c:showCatName val="0"/>
          <c:showSerName val="0"/>
          <c:showPercent val="0"/>
          <c:showBubbleSize val="0"/>
        </c:dLbls>
        <c:gapWidth val="150"/>
        <c:overlap val="100"/>
        <c:axId val="103465344"/>
        <c:axId val="103466880"/>
      </c:barChart>
      <c:catAx>
        <c:axId val="1034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66880"/>
        <c:crosses val="autoZero"/>
        <c:auto val="1"/>
        <c:lblAlgn val="ctr"/>
        <c:lblOffset val="100"/>
        <c:tickLblSkip val="1"/>
        <c:tickMarkSkip val="1"/>
        <c:noMultiLvlLbl val="0"/>
      </c:catAx>
      <c:valAx>
        <c:axId val="10346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6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502</c:v>
                </c:pt>
                <c:pt idx="5">
                  <c:v>418</c:v>
                </c:pt>
                <c:pt idx="8">
                  <c:v>430</c:v>
                </c:pt>
                <c:pt idx="11">
                  <c:v>405</c:v>
                </c:pt>
                <c:pt idx="14">
                  <c:v>499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24</c:v>
                </c:pt>
                <c:pt idx="6">
                  <c:v>18</c:v>
                </c:pt>
                <c:pt idx="9">
                  <c:v>19</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c:v>
                </c:pt>
                <c:pt idx="3">
                  <c:v>5</c:v>
                </c:pt>
                <c:pt idx="6">
                  <c:v>5</c:v>
                </c:pt>
                <c:pt idx="9">
                  <c:v>5</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97</c:v>
                </c:pt>
                <c:pt idx="3">
                  <c:v>99</c:v>
                </c:pt>
                <c:pt idx="6">
                  <c:v>102</c:v>
                </c:pt>
                <c:pt idx="9">
                  <c:v>103</c:v>
                </c:pt>
                <c:pt idx="12">
                  <c:v>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529</c:v>
                </c:pt>
                <c:pt idx="3">
                  <c:v>474</c:v>
                </c:pt>
                <c:pt idx="6">
                  <c:v>468</c:v>
                </c:pt>
                <c:pt idx="9">
                  <c:v>433</c:v>
                </c:pt>
                <c:pt idx="12">
                  <c:v>462</c:v>
                </c:pt>
              </c:numCache>
            </c:numRef>
          </c:val>
        </c:ser>
        <c:dLbls>
          <c:showLegendKey val="0"/>
          <c:showVal val="0"/>
          <c:showCatName val="0"/>
          <c:showSerName val="0"/>
          <c:showPercent val="0"/>
          <c:showBubbleSize val="0"/>
        </c:dLbls>
        <c:gapWidth val="100"/>
        <c:overlap val="100"/>
        <c:axId val="103527168"/>
        <c:axId val="10352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189</c:v>
                </c:pt>
                <c:pt idx="2">
                  <c:v>#N/A</c:v>
                </c:pt>
                <c:pt idx="3">
                  <c:v>#N/A</c:v>
                </c:pt>
                <c:pt idx="4">
                  <c:v>184</c:v>
                </c:pt>
                <c:pt idx="5">
                  <c:v>#N/A</c:v>
                </c:pt>
                <c:pt idx="6">
                  <c:v>#N/A</c:v>
                </c:pt>
                <c:pt idx="7">
                  <c:v>163</c:v>
                </c:pt>
                <c:pt idx="8">
                  <c:v>#N/A</c:v>
                </c:pt>
                <c:pt idx="9">
                  <c:v>#N/A</c:v>
                </c:pt>
                <c:pt idx="10">
                  <c:v>155</c:v>
                </c:pt>
                <c:pt idx="11">
                  <c:v>#N/A</c:v>
                </c:pt>
                <c:pt idx="12">
                  <c:v>#N/A</c:v>
                </c:pt>
                <c:pt idx="13">
                  <c:v>96</c:v>
                </c:pt>
                <c:pt idx="14">
                  <c:v>#N/A</c:v>
                </c:pt>
              </c:numCache>
            </c:numRef>
          </c:val>
          <c:smooth val="0"/>
        </c:ser>
        <c:dLbls>
          <c:showLegendKey val="0"/>
          <c:showVal val="0"/>
          <c:showCatName val="0"/>
          <c:showSerName val="0"/>
          <c:showPercent val="0"/>
          <c:showBubbleSize val="0"/>
        </c:dLbls>
        <c:marker val="1"/>
        <c:smooth val="0"/>
        <c:axId val="103527168"/>
        <c:axId val="103529088"/>
      </c:lineChart>
      <c:catAx>
        <c:axId val="1035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29088"/>
        <c:crosses val="autoZero"/>
        <c:auto val="1"/>
        <c:lblAlgn val="ctr"/>
        <c:lblOffset val="100"/>
        <c:tickLblSkip val="1"/>
        <c:tickMarkSkip val="1"/>
        <c:noMultiLvlLbl val="0"/>
      </c:catAx>
      <c:valAx>
        <c:axId val="10352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2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3470</c:v>
                </c:pt>
                <c:pt idx="5">
                  <c:v>4049</c:v>
                </c:pt>
                <c:pt idx="8">
                  <c:v>3895</c:v>
                </c:pt>
                <c:pt idx="11">
                  <c:v>4192</c:v>
                </c:pt>
                <c:pt idx="14">
                  <c:v>4156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1060</c:v>
                </c:pt>
                <c:pt idx="5">
                  <c:v>1109</c:v>
                </c:pt>
                <c:pt idx="8">
                  <c:v>1140</c:v>
                </c:pt>
                <c:pt idx="11">
                  <c:v>1157</c:v>
                </c:pt>
                <c:pt idx="14">
                  <c:v>1194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1799</c:v>
                </c:pt>
                <c:pt idx="5">
                  <c:v>1847</c:v>
                </c:pt>
                <c:pt idx="8">
                  <c:v>1931</c:v>
                </c:pt>
                <c:pt idx="11">
                  <c:v>2021</c:v>
                </c:pt>
                <c:pt idx="14">
                  <c:v>2074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759</c:v>
                </c:pt>
                <c:pt idx="3">
                  <c:v>766</c:v>
                </c:pt>
                <c:pt idx="6">
                  <c:v>734</c:v>
                </c:pt>
                <c:pt idx="9">
                  <c:v>713</c:v>
                </c:pt>
                <c:pt idx="12">
                  <c:v>671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c:v>
                </c:pt>
                <c:pt idx="3">
                  <c:v>18</c:v>
                </c:pt>
                <c:pt idx="6">
                  <c:v>11</c:v>
                </c:pt>
                <c:pt idx="9">
                  <c:v>5</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1545</c:v>
                </c:pt>
                <c:pt idx="3">
                  <c:v>1544</c:v>
                </c:pt>
                <c:pt idx="6">
                  <c:v>1479</c:v>
                </c:pt>
                <c:pt idx="9">
                  <c:v>1430</c:v>
                </c:pt>
                <c:pt idx="12">
                  <c:v>1365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183</c:v>
                </c:pt>
                <c:pt idx="3">
                  <c:v>218</c:v>
                </c:pt>
                <c:pt idx="6">
                  <c:v>200</c:v>
                </c:pt>
                <c:pt idx="9">
                  <c:v>181</c:v>
                </c:pt>
                <c:pt idx="12">
                  <c:v>160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4434</c:v>
                </c:pt>
                <c:pt idx="3">
                  <c:v>4469</c:v>
                </c:pt>
                <c:pt idx="6">
                  <c:v>5005</c:v>
                </c:pt>
                <c:pt idx="9">
                  <c:v>4939</c:v>
                </c:pt>
                <c:pt idx="12">
                  <c:v>5596</c:v>
                </c:pt>
              </c:numCache>
            </c:numRef>
          </c:val>
        </c:ser>
        <c:dLbls>
          <c:showLegendKey val="0"/>
          <c:showVal val="0"/>
          <c:showCatName val="0"/>
          <c:showSerName val="0"/>
          <c:showPercent val="0"/>
          <c:showBubbleSize val="0"/>
        </c:dLbls>
        <c:gapWidth val="100"/>
        <c:overlap val="100"/>
        <c:axId val="102566912"/>
        <c:axId val="10257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616</c:v>
                </c:pt>
                <c:pt idx="2">
                  <c:v>#N/A</c:v>
                </c:pt>
                <c:pt idx="3">
                  <c:v>#N/A</c:v>
                </c:pt>
                <c:pt idx="4">
                  <c:v>11</c:v>
                </c:pt>
                <c:pt idx="5">
                  <c:v>#N/A</c:v>
                </c:pt>
                <c:pt idx="6">
                  <c:v>#N/A</c:v>
                </c:pt>
                <c:pt idx="7">
                  <c:v>464</c:v>
                </c:pt>
                <c:pt idx="8">
                  <c:v>#N/A</c:v>
                </c:pt>
                <c:pt idx="9">
                  <c:v>#N/A</c:v>
                </c:pt>
                <c:pt idx="10">
                  <c:v>0</c:v>
                </c:pt>
                <c:pt idx="11">
                  <c:v>#N/A</c:v>
                </c:pt>
                <c:pt idx="12">
                  <c:v>#N/A</c:v>
                </c:pt>
                <c:pt idx="13">
                  <c:v>369</c:v>
                </c:pt>
                <c:pt idx="14">
                  <c:v>#N/A</c:v>
                </c:pt>
              </c:numCache>
            </c:numRef>
          </c:val>
          <c:smooth val="0"/>
        </c:ser>
        <c:dLbls>
          <c:showLegendKey val="0"/>
          <c:showVal val="0"/>
          <c:showCatName val="0"/>
          <c:showSerName val="0"/>
          <c:showPercent val="0"/>
          <c:showBubbleSize val="0"/>
        </c:dLbls>
        <c:marker val="1"/>
        <c:smooth val="0"/>
        <c:axId val="102566912"/>
        <c:axId val="102577280"/>
      </c:lineChart>
      <c:catAx>
        <c:axId val="1025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577280"/>
        <c:crosses val="autoZero"/>
        <c:auto val="1"/>
        <c:lblAlgn val="ctr"/>
        <c:lblOffset val="100"/>
        <c:tickLblSkip val="1"/>
        <c:tickMarkSkip val="1"/>
        <c:noMultiLvlLbl val="0"/>
      </c:catAx>
      <c:valAx>
        <c:axId val="10257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
3,093
345.65
5,136,822
4,940,997
185,192
2,566,790
5,595,809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■財政力指数：０．１２</a:t>
          </a:r>
          <a:endParaRPr kumimoji="1" lang="en-US" altLang="ja-JP" sz="1300">
            <a:latin typeface="ＭＳ Ｐゴシック"/>
          </a:endParaRPr>
        </a:p>
        <a:p>
          <a:r>
            <a:rPr kumimoji="1" lang="ja-JP" altLang="en-US" sz="1300">
              <a:latin typeface="ＭＳ Ｐゴシック"/>
            </a:rPr>
            <a:t>　指数の変動はほぼ横ばいで、人口の減少、少子高齢化に加え、本町の基幹産業である農業経営も低迷するなど、財政基盤が弱く、類似団体平均である０．２４を下回っている。</a:t>
          </a:r>
          <a:endParaRPr kumimoji="1" lang="en-US" altLang="ja-JP" sz="1300">
            <a:latin typeface="ＭＳ Ｐゴシック"/>
          </a:endParaRPr>
        </a:p>
        <a:p>
          <a:r>
            <a:rPr kumimoji="1" lang="ja-JP" altLang="en-US" sz="1300">
              <a:latin typeface="ＭＳ Ｐゴシック"/>
            </a:rPr>
            <a:t>　事務事業等歳出の徹底的な見直しを実施するとともに、活力あるまちづくりを展開しつつ、行政の効率化に努めることにより財政の健全化を図る。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143510</xdr:rowOff>
    </xdr:to>
    <xdr:cxnSp macro="">
      <xdr:nvCxnSpPr>
        <xdr:cNvPr id="62" name="直線コネクタ 61"/>
        <xdr:cNvCxnSpPr/>
      </xdr:nvCxnSpPr>
      <xdr:spPr>
        <a:xfrm>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5" name="直線コネクタ 64"/>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131445</xdr:rowOff>
    </xdr:from>
    <xdr:to>
      <xdr:col>4</xdr:col>
      <xdr:colOff>482600</xdr:colOff>
      <xdr:row>43</xdr:row>
      <xdr:rowOff>137478</xdr:rowOff>
    </xdr:to>
    <xdr:cxnSp macro="">
      <xdr:nvCxnSpPr>
        <xdr:cNvPr id="68" name="直線コネクタ 67"/>
        <xdr:cNvCxnSpPr/>
      </xdr:nvCxnSpPr>
      <xdr:spPr>
        <a:xfrm>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131445</xdr:rowOff>
    </xdr:to>
    <xdr:cxnSp macro="">
      <xdr:nvCxnSpPr>
        <xdr:cNvPr id="71" name="直線コネクタ 70"/>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3" name="円/楕円 82"/>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4" name="テキスト ボックス 83"/>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5" name="円/楕円 84"/>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6" name="テキスト ボックス 85"/>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80645</xdr:rowOff>
    </xdr:from>
    <xdr:to>
      <xdr:col>3</xdr:col>
      <xdr:colOff>330200</xdr:colOff>
      <xdr:row>44</xdr:row>
      <xdr:rowOff>10795</xdr:rowOff>
    </xdr:to>
    <xdr:sp macro="" textlink="">
      <xdr:nvSpPr>
        <xdr:cNvPr id="87" name="円/楕円 86"/>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167022</xdr:rowOff>
    </xdr:from>
    <xdr:ext cx="762000" cy="259045"/>
    <xdr:sp macro="" textlink="">
      <xdr:nvSpPr>
        <xdr:cNvPr id="88" name="テキスト ボックス 87"/>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89" name="円/楕円 88"/>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0" name="テキスト ボックス 89"/>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■経常収支比率：８２．８％</a:t>
          </a:r>
          <a:endParaRPr kumimoji="1" lang="en-US" altLang="ja-JP" sz="1300">
            <a:latin typeface="ＭＳ Ｐゴシック"/>
          </a:endParaRPr>
        </a:p>
        <a:p>
          <a:r>
            <a:rPr kumimoji="1" lang="ja-JP" altLang="en-US" sz="1300">
              <a:latin typeface="ＭＳ Ｐゴシック"/>
            </a:rPr>
            <a:t>　指数の変動はほぼ横ばいで、類似団体平均である８４．０％とほぼ同率である。</a:t>
          </a:r>
          <a:endParaRPr kumimoji="1" lang="en-US" altLang="ja-JP" sz="1300">
            <a:latin typeface="ＭＳ Ｐゴシック"/>
          </a:endParaRPr>
        </a:p>
        <a:p>
          <a:r>
            <a:rPr kumimoji="1" lang="ja-JP" altLang="en-US" sz="1300">
              <a:latin typeface="ＭＳ Ｐゴシック"/>
            </a:rPr>
            <a:t>　類似団体平均を上回っている補助費等については、大きなウェイトを占めている国保病院への操出金について、病院経営の健全化を図ることにより抑制し、各種補助金の削減等、事務事業の見直しを継続することにより計上経費の削減を図る。　また、公債費については、類似団体の平均を下回っているが、今後も地方債の新規発行の抑制に努める。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49954</xdr:rowOff>
    </xdr:to>
    <xdr:cxnSp macro="">
      <xdr:nvCxnSpPr>
        <xdr:cNvPr id="125" name="直線コネクタ 124"/>
        <xdr:cNvCxnSpPr/>
      </xdr:nvCxnSpPr>
      <xdr:spPr>
        <a:xfrm>
          <a:off x="4114800" y="1079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118851</xdr:rowOff>
    </xdr:from>
    <xdr:to>
      <xdr:col>6</xdr:col>
      <xdr:colOff>0</xdr:colOff>
      <xdr:row>62</xdr:row>
      <xdr:rowOff>165100</xdr:rowOff>
    </xdr:to>
    <xdr:cxnSp macro="">
      <xdr:nvCxnSpPr>
        <xdr:cNvPr id="128" name="直線コネクタ 127"/>
        <xdr:cNvCxnSpPr/>
      </xdr:nvCxnSpPr>
      <xdr:spPr>
        <a:xfrm>
          <a:off x="3225800" y="1074875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118851</xdr:rowOff>
    </xdr:from>
    <xdr:to>
      <xdr:col>4</xdr:col>
      <xdr:colOff>482600</xdr:colOff>
      <xdr:row>63</xdr:row>
      <xdr:rowOff>82127</xdr:rowOff>
    </xdr:to>
    <xdr:cxnSp macro="">
      <xdr:nvCxnSpPr>
        <xdr:cNvPr id="131" name="直線コネクタ 130"/>
        <xdr:cNvCxnSpPr/>
      </xdr:nvCxnSpPr>
      <xdr:spPr>
        <a:xfrm flipV="1">
          <a:off x="2336800" y="10748751"/>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63</xdr:row>
      <xdr:rowOff>82127</xdr:rowOff>
    </xdr:to>
    <xdr:cxnSp macro="">
      <xdr:nvCxnSpPr>
        <xdr:cNvPr id="134" name="直線コネクタ 133"/>
        <xdr:cNvCxnSpPr/>
      </xdr:nvCxnSpPr>
      <xdr:spPr>
        <a:xfrm>
          <a:off x="1447800" y="1083119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44" name="円/楕円 143"/>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15681</xdr:rowOff>
    </xdr:from>
    <xdr:ext cx="762000" cy="259045"/>
    <xdr:sp macro="" textlink="">
      <xdr:nvSpPr>
        <xdr:cNvPr id="145"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6" name="円/楕円 145"/>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47" name="テキスト ボックス 146"/>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68051</xdr:rowOff>
    </xdr:from>
    <xdr:to>
      <xdr:col>4</xdr:col>
      <xdr:colOff>533400</xdr:colOff>
      <xdr:row>62</xdr:row>
      <xdr:rowOff>169651</xdr:rowOff>
    </xdr:to>
    <xdr:sp macro="" textlink="">
      <xdr:nvSpPr>
        <xdr:cNvPr id="148" name="円/楕円 147"/>
        <xdr:cNvSpPr/>
      </xdr:nvSpPr>
      <xdr:spPr>
        <a:xfrm>
          <a:off x="3175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8378</xdr:rowOff>
    </xdr:from>
    <xdr:ext cx="762000" cy="259045"/>
    <xdr:sp macro="" textlink="">
      <xdr:nvSpPr>
        <xdr:cNvPr id="149" name="テキスト ボックス 148"/>
        <xdr:cNvSpPr txBox="1"/>
      </xdr:nvSpPr>
      <xdr:spPr>
        <a:xfrm>
          <a:off x="2844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0" name="円/楕円 149"/>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1" name="テキスト ボックス 150"/>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2" name="円/楕円 151"/>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53" name="テキスト ボックス 152"/>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[399,112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■人口１人当たり人件費・物件費決算額：３９９，１１２円</a:t>
          </a:r>
          <a:endParaRPr kumimoji="1" lang="en-US" altLang="ja-JP" sz="1300">
            <a:latin typeface="ＭＳ Ｐゴシック"/>
          </a:endParaRPr>
        </a:p>
        <a:p>
          <a:r>
            <a:rPr kumimoji="1" lang="ja-JP" altLang="en-US" sz="1300">
              <a:latin typeface="ＭＳ Ｐゴシック"/>
            </a:rPr>
            <a:t>　類似団体平均である３９９，３７２円と比較してほぼ同額となっており、人口１人当たり人件費・物件費等決算額は下回っている。</a:t>
          </a:r>
          <a:endParaRPr kumimoji="1" lang="en-US" altLang="ja-JP" sz="1300">
            <a:latin typeface="ＭＳ Ｐゴシック"/>
          </a:endParaRPr>
        </a:p>
        <a:p>
          <a:r>
            <a:rPr kumimoji="1" lang="ja-JP" altLang="en-US" sz="1300">
              <a:latin typeface="ＭＳ Ｐゴシック"/>
            </a:rPr>
            <a:t>　昨年度と比較すると人口１人当たり人件費・物件費等決算額は高くなっている。要因としては人口減少により１人当たりの決算額が高くなったと考えられる。人件費・物件費については、類似団体の平均を下回っているが、今後も行政の効率化に努め財政力の健全化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171321</xdr:rowOff>
    </xdr:from>
    <xdr:to>
      <xdr:col>7</xdr:col>
      <xdr:colOff>152400</xdr:colOff>
      <xdr:row>82</xdr:row>
      <xdr:rowOff>14811</xdr:rowOff>
    </xdr:to>
    <xdr:cxnSp macro="">
      <xdr:nvCxnSpPr>
        <xdr:cNvPr id="185" name="直線コネクタ 184"/>
        <xdr:cNvCxnSpPr/>
      </xdr:nvCxnSpPr>
      <xdr:spPr>
        <a:xfrm>
          <a:off x="4114800" y="14058771"/>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171039</xdr:rowOff>
    </xdr:from>
    <xdr:ext cx="762000" cy="259045"/>
    <xdr:sp macro="" textlink="">
      <xdr:nvSpPr>
        <xdr:cNvPr id="186" name="人件費・物件費等の状況平均値テキスト"/>
        <xdr:cNvSpPr txBox="1"/>
      </xdr:nvSpPr>
      <xdr:spPr>
        <a:xfrm>
          <a:off x="5041900" y="1405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171321</xdr:rowOff>
    </xdr:from>
    <xdr:to>
      <xdr:col>6</xdr:col>
      <xdr:colOff>0</xdr:colOff>
      <xdr:row>82</xdr:row>
      <xdr:rowOff>1663</xdr:rowOff>
    </xdr:to>
    <xdr:cxnSp macro="">
      <xdr:nvCxnSpPr>
        <xdr:cNvPr id="188" name="直線コネクタ 187"/>
        <xdr:cNvCxnSpPr/>
      </xdr:nvCxnSpPr>
      <xdr:spPr>
        <a:xfrm flipV="1">
          <a:off x="3225800" y="1405877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1663</xdr:rowOff>
    </xdr:from>
    <xdr:to>
      <xdr:col>4</xdr:col>
      <xdr:colOff>482600</xdr:colOff>
      <xdr:row>82</xdr:row>
      <xdr:rowOff>6048</xdr:rowOff>
    </xdr:to>
    <xdr:cxnSp macro="">
      <xdr:nvCxnSpPr>
        <xdr:cNvPr id="191" name="直線コネクタ 190"/>
        <xdr:cNvCxnSpPr/>
      </xdr:nvCxnSpPr>
      <xdr:spPr>
        <a:xfrm flipV="1">
          <a:off x="2336800" y="14060563"/>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160917</xdr:rowOff>
    </xdr:from>
    <xdr:to>
      <xdr:col>3</xdr:col>
      <xdr:colOff>279400</xdr:colOff>
      <xdr:row>82</xdr:row>
      <xdr:rowOff>6048</xdr:rowOff>
    </xdr:to>
    <xdr:cxnSp macro="">
      <xdr:nvCxnSpPr>
        <xdr:cNvPr id="194" name="直線コネクタ 193"/>
        <xdr:cNvCxnSpPr/>
      </xdr:nvCxnSpPr>
      <xdr:spPr>
        <a:xfrm>
          <a:off x="1447800" y="14048367"/>
          <a:ext cx="889000" cy="1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135461</xdr:rowOff>
    </xdr:from>
    <xdr:to>
      <xdr:col>7</xdr:col>
      <xdr:colOff>203200</xdr:colOff>
      <xdr:row>82</xdr:row>
      <xdr:rowOff>65611</xdr:rowOff>
    </xdr:to>
    <xdr:sp macro="" textlink="">
      <xdr:nvSpPr>
        <xdr:cNvPr id="204" name="円/楕円 203"/>
        <xdr:cNvSpPr/>
      </xdr:nvSpPr>
      <xdr:spPr>
        <a:xfrm>
          <a:off x="4902200" y="140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56738</xdr:rowOff>
    </xdr:from>
    <xdr:ext cx="762000" cy="259045"/>
    <xdr:sp macro="" textlink="">
      <xdr:nvSpPr>
        <xdr:cNvPr id="205" name="人件費・物件費等の状況該当値テキスト"/>
        <xdr:cNvSpPr txBox="1"/>
      </xdr:nvSpPr>
      <xdr:spPr>
        <a:xfrm>
          <a:off x="5041900" y="139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399,112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120521</xdr:rowOff>
    </xdr:from>
    <xdr:to>
      <xdr:col>6</xdr:col>
      <xdr:colOff>50800</xdr:colOff>
      <xdr:row>82</xdr:row>
      <xdr:rowOff>50671</xdr:rowOff>
    </xdr:to>
    <xdr:sp macro="" textlink="">
      <xdr:nvSpPr>
        <xdr:cNvPr id="206" name="円/楕円 205"/>
        <xdr:cNvSpPr/>
      </xdr:nvSpPr>
      <xdr:spPr>
        <a:xfrm>
          <a:off x="4064000" y="140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60848</xdr:rowOff>
    </xdr:from>
    <xdr:ext cx="736600" cy="259045"/>
    <xdr:sp macro="" textlink="">
      <xdr:nvSpPr>
        <xdr:cNvPr id="207" name="テキスト ボックス 206"/>
        <xdr:cNvSpPr txBox="1"/>
      </xdr:nvSpPr>
      <xdr:spPr>
        <a:xfrm>
          <a:off x="3733800" y="1377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122313</xdr:rowOff>
    </xdr:from>
    <xdr:to>
      <xdr:col>4</xdr:col>
      <xdr:colOff>533400</xdr:colOff>
      <xdr:row>82</xdr:row>
      <xdr:rowOff>52463</xdr:rowOff>
    </xdr:to>
    <xdr:sp macro="" textlink="">
      <xdr:nvSpPr>
        <xdr:cNvPr id="208" name="円/楕円 207"/>
        <xdr:cNvSpPr/>
      </xdr:nvSpPr>
      <xdr:spPr>
        <a:xfrm>
          <a:off x="3175000" y="1400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37240</xdr:rowOff>
    </xdr:from>
    <xdr:ext cx="762000" cy="259045"/>
    <xdr:sp macro="" textlink="">
      <xdr:nvSpPr>
        <xdr:cNvPr id="209" name="テキスト ボックス 208"/>
        <xdr:cNvSpPr txBox="1"/>
      </xdr:nvSpPr>
      <xdr:spPr>
        <a:xfrm>
          <a:off x="2844800" y="1409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371,867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126698</xdr:rowOff>
    </xdr:from>
    <xdr:to>
      <xdr:col>3</xdr:col>
      <xdr:colOff>330200</xdr:colOff>
      <xdr:row>82</xdr:row>
      <xdr:rowOff>56848</xdr:rowOff>
    </xdr:to>
    <xdr:sp macro="" textlink="">
      <xdr:nvSpPr>
        <xdr:cNvPr id="210" name="円/楕円 209"/>
        <xdr:cNvSpPr/>
      </xdr:nvSpPr>
      <xdr:spPr>
        <a:xfrm>
          <a:off x="2286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41625</xdr:rowOff>
    </xdr:from>
    <xdr:ext cx="762000" cy="259045"/>
    <xdr:sp macro="" textlink="">
      <xdr:nvSpPr>
        <xdr:cNvPr id="211" name="テキスト ボックス 210"/>
        <xdr:cNvSpPr txBox="1"/>
      </xdr:nvSpPr>
      <xdr:spPr>
        <a:xfrm>
          <a:off x="19558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110117</xdr:rowOff>
    </xdr:from>
    <xdr:to>
      <xdr:col>2</xdr:col>
      <xdr:colOff>127000</xdr:colOff>
      <xdr:row>82</xdr:row>
      <xdr:rowOff>40267</xdr:rowOff>
    </xdr:to>
    <xdr:sp macro="" textlink="">
      <xdr:nvSpPr>
        <xdr:cNvPr id="212" name="円/楕円 211"/>
        <xdr:cNvSpPr/>
      </xdr:nvSpPr>
      <xdr:spPr>
        <a:xfrm>
          <a:off x="1397000" y="13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50444</xdr:rowOff>
    </xdr:from>
    <xdr:ext cx="762000" cy="259045"/>
    <xdr:sp macro="" textlink="">
      <xdr:nvSpPr>
        <xdr:cNvPr id="213" name="テキスト ボックス 212"/>
        <xdr:cNvSpPr txBox="1"/>
      </xdr:nvSpPr>
      <xdr:spPr>
        <a:xfrm>
          <a:off x="1066800" y="1376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■ラスパイレス指数：９６．６</a:t>
          </a:r>
          <a:endParaRPr kumimoji="1" lang="en-US" altLang="ja-JP" sz="1300">
            <a:latin typeface="ＭＳ Ｐゴシック"/>
          </a:endParaRPr>
        </a:p>
        <a:p>
          <a:r>
            <a:rPr kumimoji="1" lang="ja-JP" altLang="en-US" sz="1300">
              <a:latin typeface="ＭＳ Ｐゴシック"/>
            </a:rPr>
            <a:t>　東日本大震災復興財源のための国家公務員給与の減額に応じ、本町でも平成２５年７月から４．８～５％の削減を行っていたが、独自削減終了により類似団体平均９３．５を上回っている。</a:t>
          </a:r>
          <a:endParaRPr kumimoji="1" lang="en-US" altLang="ja-JP" sz="1300">
            <a:latin typeface="ＭＳ Ｐゴシック"/>
          </a:endParaRPr>
        </a:p>
        <a:p>
          <a:r>
            <a:rPr kumimoji="1" lang="ja-JP" altLang="en-US" sz="1300">
              <a:latin typeface="ＭＳ Ｐゴシック"/>
            </a:rPr>
            <a:t>　今後将来に渡って類似団体平均を大きく上回ることがないよう、効率的な組織機構の検討と併せて給与制度の改善を図っていく。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108965</xdr:rowOff>
    </xdr:to>
    <xdr:cxnSp macro="">
      <xdr:nvCxnSpPr>
        <xdr:cNvPr id="245" name="直線コネクタ 244"/>
        <xdr:cNvCxnSpPr/>
      </xdr:nvCxnSpPr>
      <xdr:spPr>
        <a:xfrm>
          <a:off x="16179800" y="146677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87</xdr:row>
      <xdr:rowOff>118363</xdr:rowOff>
    </xdr:to>
    <xdr:cxnSp macro="">
      <xdr:nvCxnSpPr>
        <xdr:cNvPr id="248" name="直線コネクタ 247"/>
        <xdr:cNvCxnSpPr/>
      </xdr:nvCxnSpPr>
      <xdr:spPr>
        <a:xfrm flipV="1">
          <a:off x="15290800" y="14667737"/>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118363</xdr:rowOff>
    </xdr:from>
    <xdr:to>
      <xdr:col>22</xdr:col>
      <xdr:colOff>203200</xdr:colOff>
      <xdr:row>87</xdr:row>
      <xdr:rowOff>161798</xdr:rowOff>
    </xdr:to>
    <xdr:cxnSp macro="">
      <xdr:nvCxnSpPr>
        <xdr:cNvPr id="251" name="直線コネクタ 250"/>
        <xdr:cNvCxnSpPr/>
      </xdr:nvCxnSpPr>
      <xdr:spPr>
        <a:xfrm flipV="1">
          <a:off x="14401800" y="15034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87</xdr:row>
      <xdr:rowOff>161798</xdr:rowOff>
    </xdr:to>
    <xdr:cxnSp macro="">
      <xdr:nvCxnSpPr>
        <xdr:cNvPr id="254" name="直線コネクタ 253"/>
        <xdr:cNvCxnSpPr/>
      </xdr:nvCxnSpPr>
      <xdr:spPr>
        <a:xfrm>
          <a:off x="13512800" y="1472082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64" name="円/楕円 263"/>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65"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66" name="円/楕円 265"/>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67" name="テキスト ボックス 266"/>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67563</xdr:rowOff>
    </xdr:from>
    <xdr:to>
      <xdr:col>22</xdr:col>
      <xdr:colOff>254000</xdr:colOff>
      <xdr:row>87</xdr:row>
      <xdr:rowOff>169163</xdr:rowOff>
    </xdr:to>
    <xdr:sp macro="" textlink="">
      <xdr:nvSpPr>
        <xdr:cNvPr id="268" name="円/楕円 267"/>
        <xdr:cNvSpPr/>
      </xdr:nvSpPr>
      <xdr:spPr>
        <a:xfrm>
          <a:off x="15240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153940</xdr:rowOff>
    </xdr:from>
    <xdr:ext cx="762000" cy="259045"/>
    <xdr:sp macro="" textlink="">
      <xdr:nvSpPr>
        <xdr:cNvPr id="269" name="テキスト ボックス 268"/>
        <xdr:cNvSpPr txBox="1"/>
      </xdr:nvSpPr>
      <xdr:spPr>
        <a:xfrm>
          <a:off x="14909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110998</xdr:rowOff>
    </xdr:from>
    <xdr:to>
      <xdr:col>21</xdr:col>
      <xdr:colOff>50800</xdr:colOff>
      <xdr:row>88</xdr:row>
      <xdr:rowOff>41148</xdr:rowOff>
    </xdr:to>
    <xdr:sp macro="" textlink="">
      <xdr:nvSpPr>
        <xdr:cNvPr id="270" name="円/楕円 269"/>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25925</xdr:rowOff>
    </xdr:from>
    <xdr:ext cx="762000" cy="259045"/>
    <xdr:sp macro="" textlink="">
      <xdr:nvSpPr>
        <xdr:cNvPr id="271" name="テキスト ボックス 270"/>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72" name="円/楕円 271"/>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73" name="テキスト ボックス 272"/>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■人口千人当たり職員数：２０．６７人</a:t>
          </a:r>
          <a:endParaRPr kumimoji="1" lang="en-US" altLang="ja-JP" sz="1300">
            <a:latin typeface="ＭＳ Ｐゴシック"/>
          </a:endParaRPr>
        </a:p>
        <a:p>
          <a:r>
            <a:rPr kumimoji="1" lang="ja-JP" altLang="en-US" sz="1300">
              <a:latin typeface="ＭＳ Ｐゴシック"/>
            </a:rPr>
            <a:t>　退職者不補充（新規採用の抑制）により、類似団体平均である２２．０７人を下回っている。</a:t>
          </a:r>
          <a:endParaRPr kumimoji="1" lang="en-US" altLang="ja-JP" sz="1300">
            <a:latin typeface="ＭＳ Ｐゴシック"/>
          </a:endParaRPr>
        </a:p>
        <a:p>
          <a:r>
            <a:rPr kumimoji="1" lang="ja-JP" altLang="en-US" sz="1300">
              <a:latin typeface="ＭＳ Ｐゴシック"/>
            </a:rPr>
            <a:t>　今後においても職員数の適切な定員管理に努める。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135854</xdr:rowOff>
    </xdr:from>
    <xdr:to>
      <xdr:col>24</xdr:col>
      <xdr:colOff>558800</xdr:colOff>
      <xdr:row>59</xdr:row>
      <xdr:rowOff>152209</xdr:rowOff>
    </xdr:to>
    <xdr:cxnSp macro="">
      <xdr:nvCxnSpPr>
        <xdr:cNvPr id="307" name="直線コネクタ 306"/>
        <xdr:cNvCxnSpPr/>
      </xdr:nvCxnSpPr>
      <xdr:spPr>
        <a:xfrm>
          <a:off x="16179800" y="10251404"/>
          <a:ext cx="838200" cy="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135319</xdr:rowOff>
    </xdr:from>
    <xdr:to>
      <xdr:col>23</xdr:col>
      <xdr:colOff>406400</xdr:colOff>
      <xdr:row>59</xdr:row>
      <xdr:rowOff>135854</xdr:rowOff>
    </xdr:to>
    <xdr:cxnSp macro="">
      <xdr:nvCxnSpPr>
        <xdr:cNvPr id="310" name="直線コネクタ 309"/>
        <xdr:cNvCxnSpPr/>
      </xdr:nvCxnSpPr>
      <xdr:spPr>
        <a:xfrm>
          <a:off x="15290800" y="10250869"/>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135319</xdr:rowOff>
    </xdr:from>
    <xdr:to>
      <xdr:col>22</xdr:col>
      <xdr:colOff>203200</xdr:colOff>
      <xdr:row>59</xdr:row>
      <xdr:rowOff>147249</xdr:rowOff>
    </xdr:to>
    <xdr:cxnSp macro="">
      <xdr:nvCxnSpPr>
        <xdr:cNvPr id="313" name="直線コネクタ 312"/>
        <xdr:cNvCxnSpPr/>
      </xdr:nvCxnSpPr>
      <xdr:spPr>
        <a:xfrm flipV="1">
          <a:off x="14401800" y="10250869"/>
          <a:ext cx="8890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139340</xdr:rowOff>
    </xdr:from>
    <xdr:to>
      <xdr:col>21</xdr:col>
      <xdr:colOff>0</xdr:colOff>
      <xdr:row>59</xdr:row>
      <xdr:rowOff>147249</xdr:rowOff>
    </xdr:to>
    <xdr:cxnSp macro="">
      <xdr:nvCxnSpPr>
        <xdr:cNvPr id="316" name="直線コネクタ 315"/>
        <xdr:cNvCxnSpPr/>
      </xdr:nvCxnSpPr>
      <xdr:spPr>
        <a:xfrm>
          <a:off x="13512800" y="10254890"/>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20" name="テキスト ボックス 319"/>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101409</xdr:rowOff>
    </xdr:from>
    <xdr:to>
      <xdr:col>24</xdr:col>
      <xdr:colOff>609600</xdr:colOff>
      <xdr:row>60</xdr:row>
      <xdr:rowOff>31559</xdr:rowOff>
    </xdr:to>
    <xdr:sp macro="" textlink="">
      <xdr:nvSpPr>
        <xdr:cNvPr id="326" name="円/楕円 325"/>
        <xdr:cNvSpPr/>
      </xdr:nvSpPr>
      <xdr:spPr>
        <a:xfrm>
          <a:off x="169672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117936</xdr:rowOff>
    </xdr:from>
    <xdr:ext cx="762000" cy="259045"/>
    <xdr:sp macro="" textlink="">
      <xdr:nvSpPr>
        <xdr:cNvPr id="327" name="定員管理の状況該当値テキスト"/>
        <xdr:cNvSpPr txBox="1"/>
      </xdr:nvSpPr>
      <xdr:spPr>
        <a:xfrm>
          <a:off x="17106900" y="1006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85054</xdr:rowOff>
    </xdr:from>
    <xdr:to>
      <xdr:col>23</xdr:col>
      <xdr:colOff>457200</xdr:colOff>
      <xdr:row>60</xdr:row>
      <xdr:rowOff>15204</xdr:rowOff>
    </xdr:to>
    <xdr:sp macro="" textlink="">
      <xdr:nvSpPr>
        <xdr:cNvPr id="328" name="円/楕円 327"/>
        <xdr:cNvSpPr/>
      </xdr:nvSpPr>
      <xdr:spPr>
        <a:xfrm>
          <a:off x="16129000" y="102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25381</xdr:rowOff>
    </xdr:from>
    <xdr:ext cx="736600" cy="259045"/>
    <xdr:sp macro="" textlink="">
      <xdr:nvSpPr>
        <xdr:cNvPr id="329" name="テキスト ボックス 328"/>
        <xdr:cNvSpPr txBox="1"/>
      </xdr:nvSpPr>
      <xdr:spPr>
        <a:xfrm>
          <a:off x="15798800" y="99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84519</xdr:rowOff>
    </xdr:from>
    <xdr:to>
      <xdr:col>22</xdr:col>
      <xdr:colOff>254000</xdr:colOff>
      <xdr:row>60</xdr:row>
      <xdr:rowOff>14669</xdr:rowOff>
    </xdr:to>
    <xdr:sp macro="" textlink="">
      <xdr:nvSpPr>
        <xdr:cNvPr id="330" name="円/楕円 329"/>
        <xdr:cNvSpPr/>
      </xdr:nvSpPr>
      <xdr:spPr>
        <a:xfrm>
          <a:off x="15240000" y="102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24846</xdr:rowOff>
    </xdr:from>
    <xdr:ext cx="762000" cy="259045"/>
    <xdr:sp macro="" textlink="">
      <xdr:nvSpPr>
        <xdr:cNvPr id="331" name="テキスト ボックス 330"/>
        <xdr:cNvSpPr txBox="1"/>
      </xdr:nvSpPr>
      <xdr:spPr>
        <a:xfrm>
          <a:off x="14909800" y="996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96449</xdr:rowOff>
    </xdr:from>
    <xdr:to>
      <xdr:col>21</xdr:col>
      <xdr:colOff>50800</xdr:colOff>
      <xdr:row>60</xdr:row>
      <xdr:rowOff>26599</xdr:rowOff>
    </xdr:to>
    <xdr:sp macro="" textlink="">
      <xdr:nvSpPr>
        <xdr:cNvPr id="332" name="円/楕円 331"/>
        <xdr:cNvSpPr/>
      </xdr:nvSpPr>
      <xdr:spPr>
        <a:xfrm>
          <a:off x="14351000" y="102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36776</xdr:rowOff>
    </xdr:from>
    <xdr:ext cx="762000" cy="259045"/>
    <xdr:sp macro="" textlink="">
      <xdr:nvSpPr>
        <xdr:cNvPr id="333" name="テキスト ボックス 332"/>
        <xdr:cNvSpPr txBox="1"/>
      </xdr:nvSpPr>
      <xdr:spPr>
        <a:xfrm>
          <a:off x="14020800" y="99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88540</xdr:rowOff>
    </xdr:from>
    <xdr:to>
      <xdr:col>19</xdr:col>
      <xdr:colOff>533400</xdr:colOff>
      <xdr:row>60</xdr:row>
      <xdr:rowOff>18690</xdr:rowOff>
    </xdr:to>
    <xdr:sp macro="" textlink="">
      <xdr:nvSpPr>
        <xdr:cNvPr id="334" name="円/楕円 333"/>
        <xdr:cNvSpPr/>
      </xdr:nvSpPr>
      <xdr:spPr>
        <a:xfrm>
          <a:off x="13462000" y="10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28867</xdr:rowOff>
    </xdr:from>
    <xdr:ext cx="762000" cy="259045"/>
    <xdr:sp macro="" textlink="">
      <xdr:nvSpPr>
        <xdr:cNvPr id="335" name="テキスト ボックス 334"/>
        <xdr:cNvSpPr txBox="1"/>
      </xdr:nvSpPr>
      <xdr:spPr>
        <a:xfrm>
          <a:off x="13131800" y="99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■実質公債比率：６．２％</a:t>
          </a:r>
          <a:endParaRPr kumimoji="1" lang="en-US" altLang="ja-JP" sz="1300">
            <a:latin typeface="ＭＳ Ｐゴシック"/>
          </a:endParaRPr>
        </a:p>
        <a:p>
          <a:r>
            <a:rPr kumimoji="1" lang="ja-JP" altLang="en-US" sz="1300">
              <a:latin typeface="ＭＳ Ｐゴシック"/>
            </a:rPr>
            <a:t>　過去の建設事業に伴う地方債の償還金のピークが過ぎたことにより、実質公債比率は類似団体の平均である７．７％を下回っている。</a:t>
          </a:r>
          <a:endParaRPr kumimoji="1" lang="en-US" altLang="ja-JP" sz="1300">
            <a:latin typeface="ＭＳ Ｐゴシック"/>
          </a:endParaRPr>
        </a:p>
        <a:p>
          <a:r>
            <a:rPr kumimoji="1" lang="ja-JP" altLang="en-US" sz="1300">
              <a:latin typeface="ＭＳ Ｐゴシック"/>
            </a:rPr>
            <a:t>　今後は新体育館建設や診療所建設事業、給食センター建設事業等の大型建設事業を予定しているため、新規地方債の発行額を抑制しながら、適切な事業実施により引き続き比率を抑えるように努める。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153670</xdr:rowOff>
    </xdr:to>
    <xdr:cxnSp macro="">
      <xdr:nvCxnSpPr>
        <xdr:cNvPr id="365" name="直線コネクタ 364"/>
        <xdr:cNvCxnSpPr/>
      </xdr:nvCxnSpPr>
      <xdr:spPr>
        <a:xfrm flipV="1">
          <a:off x="16179800" y="67557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18415</xdr:rowOff>
    </xdr:to>
    <xdr:cxnSp macro="">
      <xdr:nvCxnSpPr>
        <xdr:cNvPr id="368" name="直線コネクタ 367"/>
        <xdr:cNvCxnSpPr/>
      </xdr:nvCxnSpPr>
      <xdr:spPr>
        <a:xfrm flipV="1">
          <a:off x="15290800" y="6840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60643</xdr:rowOff>
    </xdr:to>
    <xdr:cxnSp macro="">
      <xdr:nvCxnSpPr>
        <xdr:cNvPr id="371" name="直線コネクタ 370"/>
        <xdr:cNvCxnSpPr/>
      </xdr:nvCxnSpPr>
      <xdr:spPr>
        <a:xfrm flipV="1">
          <a:off x="14401800" y="687641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90805</xdr:rowOff>
    </xdr:to>
    <xdr:cxnSp macro="">
      <xdr:nvCxnSpPr>
        <xdr:cNvPr id="374" name="直線コネクタ 373"/>
        <xdr:cNvCxnSpPr/>
      </xdr:nvCxnSpPr>
      <xdr:spPr>
        <a:xfrm flipV="1">
          <a:off x="13512800" y="691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18415</xdr:rowOff>
    </xdr:from>
    <xdr:to>
      <xdr:col>24</xdr:col>
      <xdr:colOff>609600</xdr:colOff>
      <xdr:row>39</xdr:row>
      <xdr:rowOff>120015</xdr:rowOff>
    </xdr:to>
    <xdr:sp macro="" textlink="">
      <xdr:nvSpPr>
        <xdr:cNvPr id="384" name="円/楕円 383"/>
        <xdr:cNvSpPr/>
      </xdr:nvSpPr>
      <xdr:spPr>
        <a:xfrm>
          <a:off x="169672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34942</xdr:rowOff>
    </xdr:from>
    <xdr:ext cx="762000" cy="259045"/>
    <xdr:sp macro="" textlink="">
      <xdr:nvSpPr>
        <xdr:cNvPr id="385" name="公債費負担の状況該当値テキスト"/>
        <xdr:cNvSpPr txBox="1"/>
      </xdr:nvSpPr>
      <xdr:spPr>
        <a:xfrm>
          <a:off x="171069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86" name="円/楕円 38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87" name="テキスト ボックス 38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388" name="円/楕円 387"/>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389" name="テキスト ボックス 388"/>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9843</xdr:rowOff>
    </xdr:from>
    <xdr:to>
      <xdr:col>21</xdr:col>
      <xdr:colOff>50800</xdr:colOff>
      <xdr:row>40</xdr:row>
      <xdr:rowOff>111443</xdr:rowOff>
    </xdr:to>
    <xdr:sp macro="" textlink="">
      <xdr:nvSpPr>
        <xdr:cNvPr id="390" name="円/楕円 389"/>
        <xdr:cNvSpPr/>
      </xdr:nvSpPr>
      <xdr:spPr>
        <a:xfrm>
          <a:off x="14351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121620</xdr:rowOff>
    </xdr:from>
    <xdr:ext cx="762000" cy="259045"/>
    <xdr:sp macro="" textlink="">
      <xdr:nvSpPr>
        <xdr:cNvPr id="391" name="テキスト ボックス 390"/>
        <xdr:cNvSpPr txBox="1"/>
      </xdr:nvSpPr>
      <xdr:spPr>
        <a:xfrm>
          <a:off x="14020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92" name="円/楕円 391"/>
        <xdr:cNvSpPr/>
      </xdr:nvSpPr>
      <xdr:spPr>
        <a:xfrm>
          <a:off x="13462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93" name="テキスト ボックス 392"/>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■将来負担比率：１７．３％</a:t>
          </a:r>
          <a:endParaRPr kumimoji="1" lang="en-US" altLang="ja-JP" sz="1300">
            <a:latin typeface="ＭＳ Ｐゴシック"/>
          </a:endParaRPr>
        </a:p>
        <a:p>
          <a:r>
            <a:rPr kumimoji="1" lang="ja-JP" altLang="en-US" sz="1300">
              <a:latin typeface="ＭＳ Ｐゴシック"/>
            </a:rPr>
            <a:t>　類似団体平均０．０％と比較すると大きく上回り前年度と比較しても増加した。</a:t>
          </a:r>
          <a:endParaRPr kumimoji="1" lang="en-US" altLang="ja-JP" sz="1300">
            <a:latin typeface="ＭＳ Ｐゴシック"/>
          </a:endParaRPr>
        </a:p>
        <a:p>
          <a:r>
            <a:rPr kumimoji="1" lang="ja-JP" altLang="en-US" sz="1300">
              <a:latin typeface="ＭＳ Ｐゴシック"/>
            </a:rPr>
            <a:t>　これは防災センター建設及び庁舎改修事業に係るものが要因となった。</a:t>
          </a:r>
          <a:endParaRPr kumimoji="1" lang="en-US" altLang="ja-JP" sz="1300">
            <a:latin typeface="ＭＳ Ｐゴシック"/>
          </a:endParaRPr>
        </a:p>
        <a:p>
          <a:r>
            <a:rPr kumimoji="1" lang="ja-JP" altLang="en-US" sz="1300">
              <a:latin typeface="ＭＳ Ｐゴシック"/>
            </a:rPr>
            <a:t>　今後においても新規地方債の発行額を抑制するなど、緊急度、住民ニーズを的確に把握した事業の選択により、起債に大きく頼ることのない財政運営に努めて行く。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13</xdr:row>
      <xdr:rowOff>145838</xdr:rowOff>
    </xdr:from>
    <xdr:to>
      <xdr:col>22</xdr:col>
      <xdr:colOff>203200</xdr:colOff>
      <xdr:row>14</xdr:row>
      <xdr:rowOff>136059</xdr:rowOff>
    </xdr:to>
    <xdr:cxnSp macro="">
      <xdr:nvCxnSpPr>
        <xdr:cNvPr id="429" name="直線コネクタ 428"/>
        <xdr:cNvCxnSpPr/>
      </xdr:nvCxnSpPr>
      <xdr:spPr>
        <a:xfrm>
          <a:off x="14401800" y="2374688"/>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0" name="フローチャート : 判断 42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1" name="テキスト ボックス 43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13</xdr:row>
      <xdr:rowOff>145838</xdr:rowOff>
    </xdr:from>
    <xdr:to>
      <xdr:col>21</xdr:col>
      <xdr:colOff>0</xdr:colOff>
      <xdr:row>15</xdr:row>
      <xdr:rowOff>30565</xdr:rowOff>
    </xdr:to>
    <xdr:cxnSp macro="">
      <xdr:nvCxnSpPr>
        <xdr:cNvPr id="432" name="直線コネクタ 431"/>
        <xdr:cNvCxnSpPr/>
      </xdr:nvCxnSpPr>
      <xdr:spPr>
        <a:xfrm flipV="1">
          <a:off x="13512800" y="2374688"/>
          <a:ext cx="889000" cy="2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3" name="フローチャート : 判断 43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4" name="テキスト ボックス 43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58716</xdr:rowOff>
    </xdr:from>
    <xdr:to>
      <xdr:col>24</xdr:col>
      <xdr:colOff>609600</xdr:colOff>
      <xdr:row>14</xdr:row>
      <xdr:rowOff>160316</xdr:rowOff>
    </xdr:to>
    <xdr:sp macro="" textlink="">
      <xdr:nvSpPr>
        <xdr:cNvPr id="444" name="円/楕円 443"/>
        <xdr:cNvSpPr/>
      </xdr:nvSpPr>
      <xdr:spPr>
        <a:xfrm>
          <a:off x="169672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30793</xdr:rowOff>
    </xdr:from>
    <xdr:ext cx="762000" cy="259045"/>
    <xdr:sp macro="" textlink="">
      <xdr:nvSpPr>
        <xdr:cNvPr id="445" name="将来負担の状況該当値テキスト"/>
        <xdr:cNvSpPr txBox="1"/>
      </xdr:nvSpPr>
      <xdr:spPr>
        <a:xfrm>
          <a:off x="17106900" y="243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85259</xdr:rowOff>
    </xdr:from>
    <xdr:to>
      <xdr:col>22</xdr:col>
      <xdr:colOff>254000</xdr:colOff>
      <xdr:row>15</xdr:row>
      <xdr:rowOff>15409</xdr:rowOff>
    </xdr:to>
    <xdr:sp macro="" textlink="">
      <xdr:nvSpPr>
        <xdr:cNvPr id="446" name="円/楕円 445"/>
        <xdr:cNvSpPr/>
      </xdr:nvSpPr>
      <xdr:spPr>
        <a:xfrm>
          <a:off x="15240000" y="24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186</xdr:rowOff>
    </xdr:from>
    <xdr:ext cx="762000" cy="259045"/>
    <xdr:sp macro="" textlink="">
      <xdr:nvSpPr>
        <xdr:cNvPr id="447" name="テキスト ボックス 446"/>
        <xdr:cNvSpPr txBox="1"/>
      </xdr:nvSpPr>
      <xdr:spPr>
        <a:xfrm>
          <a:off x="14909800" y="257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95038</xdr:rowOff>
    </xdr:from>
    <xdr:to>
      <xdr:col>21</xdr:col>
      <xdr:colOff>50800</xdr:colOff>
      <xdr:row>14</xdr:row>
      <xdr:rowOff>25188</xdr:rowOff>
    </xdr:to>
    <xdr:sp macro="" textlink="">
      <xdr:nvSpPr>
        <xdr:cNvPr id="448" name="円/楕円 447"/>
        <xdr:cNvSpPr/>
      </xdr:nvSpPr>
      <xdr:spPr>
        <a:xfrm>
          <a:off x="14351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9965</xdr:rowOff>
    </xdr:from>
    <xdr:ext cx="762000" cy="259045"/>
    <xdr:sp macro="" textlink="">
      <xdr:nvSpPr>
        <xdr:cNvPr id="449" name="テキスト ボックス 448"/>
        <xdr:cNvSpPr txBox="1"/>
      </xdr:nvSpPr>
      <xdr:spPr>
        <a:xfrm>
          <a:off x="140208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151215</xdr:rowOff>
    </xdr:from>
    <xdr:to>
      <xdr:col>19</xdr:col>
      <xdr:colOff>533400</xdr:colOff>
      <xdr:row>15</xdr:row>
      <xdr:rowOff>81365</xdr:rowOff>
    </xdr:to>
    <xdr:sp macro="" textlink="">
      <xdr:nvSpPr>
        <xdr:cNvPr id="450" name="円/楕円 449"/>
        <xdr:cNvSpPr/>
      </xdr:nvSpPr>
      <xdr:spPr>
        <a:xfrm>
          <a:off x="13462000" y="25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66142</xdr:rowOff>
    </xdr:from>
    <xdr:ext cx="762000" cy="259045"/>
    <xdr:sp macro="" textlink="">
      <xdr:nvSpPr>
        <xdr:cNvPr id="451" name="テキスト ボックス 450"/>
        <xdr:cNvSpPr txBox="1"/>
      </xdr:nvSpPr>
      <xdr:spPr>
        <a:xfrm>
          <a:off x="13131800" y="26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
3,093
345.65
5,136,822
4,940,997
185,192
2,566,790
5,595,809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■人件費：１９．６％</a:t>
          </a:r>
          <a:endParaRPr kumimoji="1" lang="en-US" altLang="ja-JP" sz="1300">
            <a:latin typeface="ＭＳ Ｐゴシック"/>
          </a:endParaRPr>
        </a:p>
        <a:p>
          <a:r>
            <a:rPr kumimoji="1" lang="ja-JP" altLang="en-US" sz="1300">
              <a:latin typeface="ＭＳ Ｐゴシック"/>
            </a:rPr>
            <a:t>　類似団体平均である２５．６％と比較すると、人件費に係る経常収支比率は低くなっており、退職者不補充による人員削減のほか、ごみ収集業務や公共施設の管理等を民間に委託で実施していることにより人件費を抑制している。</a:t>
          </a:r>
          <a:endParaRPr kumimoji="1" lang="en-US" altLang="ja-JP" sz="1300">
            <a:latin typeface="ＭＳ Ｐゴシック"/>
          </a:endParaRPr>
        </a:p>
        <a:p>
          <a:r>
            <a:rPr kumimoji="1" lang="ja-JP" altLang="en-US" sz="1300">
              <a:latin typeface="ＭＳ Ｐゴシック"/>
            </a:rPr>
            <a:t>　今後についても、職員数の適正を図り、人件費の抑制に努める。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16510</xdr:rowOff>
    </xdr:to>
    <xdr:cxnSp macro="">
      <xdr:nvCxnSpPr>
        <xdr:cNvPr id="64" name="直線コネクタ 63"/>
        <xdr:cNvCxnSpPr/>
      </xdr:nvCxnSpPr>
      <xdr:spPr>
        <a:xfrm>
          <a:off x="3987800" y="599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16510</xdr:rowOff>
    </xdr:to>
    <xdr:cxnSp macro="">
      <xdr:nvCxnSpPr>
        <xdr:cNvPr id="67" name="直線コネクタ 66"/>
        <xdr:cNvCxnSpPr/>
      </xdr:nvCxnSpPr>
      <xdr:spPr>
        <a:xfrm flipV="1">
          <a:off x="3098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16510</xdr:rowOff>
    </xdr:from>
    <xdr:to>
      <xdr:col>4</xdr:col>
      <xdr:colOff>346075</xdr:colOff>
      <xdr:row>35</xdr:row>
      <xdr:rowOff>111760</xdr:rowOff>
    </xdr:to>
    <xdr:cxnSp macro="">
      <xdr:nvCxnSpPr>
        <xdr:cNvPr id="70" name="直線コネクタ 69"/>
        <xdr:cNvCxnSpPr/>
      </xdr:nvCxnSpPr>
      <xdr:spPr>
        <a:xfrm flipV="1">
          <a:off x="2209800" y="60172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66040</xdr:rowOff>
    </xdr:from>
    <xdr:to>
      <xdr:col>3</xdr:col>
      <xdr:colOff>142875</xdr:colOff>
      <xdr:row>35</xdr:row>
      <xdr:rowOff>111760</xdr:rowOff>
    </xdr:to>
    <xdr:cxnSp macro="">
      <xdr:nvCxnSpPr>
        <xdr:cNvPr id="73" name="直線コネクタ 72"/>
        <xdr:cNvCxnSpPr/>
      </xdr:nvCxnSpPr>
      <xdr:spPr>
        <a:xfrm>
          <a:off x="1320800" y="60667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3" name="円/楕円 82"/>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4"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7" name="円/楕円 86"/>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88" name="テキスト ボックス 87"/>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60960</xdr:rowOff>
    </xdr:from>
    <xdr:to>
      <xdr:col>3</xdr:col>
      <xdr:colOff>193675</xdr:colOff>
      <xdr:row>35</xdr:row>
      <xdr:rowOff>162560</xdr:rowOff>
    </xdr:to>
    <xdr:sp macro="" textlink="">
      <xdr:nvSpPr>
        <xdr:cNvPr id="89" name="円/楕円 88"/>
        <xdr:cNvSpPr/>
      </xdr:nvSpPr>
      <xdr:spPr>
        <a:xfrm>
          <a:off x="2159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1287</xdr:rowOff>
    </xdr:from>
    <xdr:ext cx="762000" cy="259045"/>
    <xdr:sp macro="" textlink="">
      <xdr:nvSpPr>
        <xdr:cNvPr id="90" name="テキスト ボックス 89"/>
        <xdr:cNvSpPr txBox="1"/>
      </xdr:nvSpPr>
      <xdr:spPr>
        <a:xfrm>
          <a:off x="1828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15240</xdr:rowOff>
    </xdr:from>
    <xdr:to>
      <xdr:col>1</xdr:col>
      <xdr:colOff>676275</xdr:colOff>
      <xdr:row>35</xdr:row>
      <xdr:rowOff>116840</xdr:rowOff>
    </xdr:to>
    <xdr:sp macro="" textlink="">
      <xdr:nvSpPr>
        <xdr:cNvPr id="91" name="円/楕円 90"/>
        <xdr:cNvSpPr/>
      </xdr:nvSpPr>
      <xdr:spPr>
        <a:xfrm>
          <a:off x="1270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127017</xdr:rowOff>
    </xdr:from>
    <xdr:ext cx="762000" cy="259045"/>
    <xdr:sp macro="" textlink="">
      <xdr:nvSpPr>
        <xdr:cNvPr id="92" name="テキスト ボックス 91"/>
        <xdr:cNvSpPr txBox="1"/>
      </xdr:nvSpPr>
      <xdr:spPr>
        <a:xfrm>
          <a:off x="939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■物件費：１２．０％</a:t>
          </a:r>
          <a:endParaRPr kumimoji="1" lang="en-US" altLang="ja-JP" sz="1300">
            <a:latin typeface="ＭＳ Ｐゴシック"/>
          </a:endParaRPr>
        </a:p>
        <a:p>
          <a:r>
            <a:rPr kumimoji="1" lang="ja-JP" altLang="en-US" sz="1300">
              <a:latin typeface="ＭＳ Ｐゴシック"/>
            </a:rPr>
            <a:t>　類似団体平均である１３．８％と比較すると、物件費に係る経常収支比率は下回った。</a:t>
          </a:r>
          <a:endParaRPr kumimoji="1" lang="en-US" altLang="ja-JP" sz="1300">
            <a:latin typeface="ＭＳ Ｐゴシック"/>
          </a:endParaRPr>
        </a:p>
        <a:p>
          <a:r>
            <a:rPr kumimoji="1" lang="ja-JP" altLang="en-US" sz="1300">
              <a:latin typeface="ＭＳ Ｐゴシック"/>
            </a:rPr>
            <a:t>　要因としては、公共施設の維持管理業務委託経費や旅費、役務費などの抑制、経費削減を徹底して実施してきたことが考えられる。</a:t>
          </a:r>
          <a:endParaRPr kumimoji="1" lang="en-US" altLang="ja-JP" sz="1300">
            <a:latin typeface="ＭＳ Ｐゴシック"/>
          </a:endParaRPr>
        </a:p>
        <a:p>
          <a:r>
            <a:rPr kumimoji="1" lang="ja-JP" altLang="en-US" sz="1300">
              <a:latin typeface="ＭＳ Ｐゴシック"/>
            </a:rPr>
            <a:t>　今後も管理的経費の削減を徹底し、効率的な行政運営を行いコスト削減に努める。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104140</xdr:rowOff>
    </xdr:to>
    <xdr:cxnSp macro="">
      <xdr:nvCxnSpPr>
        <xdr:cNvPr id="122" name="直線コネクタ 121"/>
        <xdr:cNvCxnSpPr/>
      </xdr:nvCxnSpPr>
      <xdr:spPr>
        <a:xfrm>
          <a:off x="15671800" y="2815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62992</xdr:rowOff>
    </xdr:from>
    <xdr:to>
      <xdr:col>22</xdr:col>
      <xdr:colOff>565150</xdr:colOff>
      <xdr:row>16</xdr:row>
      <xdr:rowOff>72136</xdr:rowOff>
    </xdr:to>
    <xdr:cxnSp macro="">
      <xdr:nvCxnSpPr>
        <xdr:cNvPr id="125" name="直線コネクタ 124"/>
        <xdr:cNvCxnSpPr/>
      </xdr:nvCxnSpPr>
      <xdr:spPr>
        <a:xfrm>
          <a:off x="14782800" y="2806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62992</xdr:rowOff>
    </xdr:from>
    <xdr:to>
      <xdr:col>21</xdr:col>
      <xdr:colOff>361950</xdr:colOff>
      <xdr:row>16</xdr:row>
      <xdr:rowOff>131572</xdr:rowOff>
    </xdr:to>
    <xdr:cxnSp macro="">
      <xdr:nvCxnSpPr>
        <xdr:cNvPr id="128" name="直線コネクタ 127"/>
        <xdr:cNvCxnSpPr/>
      </xdr:nvCxnSpPr>
      <xdr:spPr>
        <a:xfrm flipV="1">
          <a:off x="13893800" y="2806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53848</xdr:rowOff>
    </xdr:from>
    <xdr:to>
      <xdr:col>20</xdr:col>
      <xdr:colOff>158750</xdr:colOff>
      <xdr:row>16</xdr:row>
      <xdr:rowOff>131572</xdr:rowOff>
    </xdr:to>
    <xdr:cxnSp macro="">
      <xdr:nvCxnSpPr>
        <xdr:cNvPr id="131" name="直線コネクタ 130"/>
        <xdr:cNvCxnSpPr/>
      </xdr:nvCxnSpPr>
      <xdr:spPr>
        <a:xfrm>
          <a:off x="13004800" y="2797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1" name="円/楕円 140"/>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2"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3" name="円/楕円 142"/>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4" name="テキスト ボックス 143"/>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xdr:rowOff>
    </xdr:from>
    <xdr:to>
      <xdr:col>21</xdr:col>
      <xdr:colOff>412750</xdr:colOff>
      <xdr:row>16</xdr:row>
      <xdr:rowOff>113792</xdr:rowOff>
    </xdr:to>
    <xdr:sp macro="" textlink="">
      <xdr:nvSpPr>
        <xdr:cNvPr id="145" name="円/楕円 144"/>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123969</xdr:rowOff>
    </xdr:from>
    <xdr:ext cx="762000" cy="259045"/>
    <xdr:sp macro="" textlink="">
      <xdr:nvSpPr>
        <xdr:cNvPr id="146" name="テキスト ボックス 145"/>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80772</xdr:rowOff>
    </xdr:from>
    <xdr:to>
      <xdr:col>20</xdr:col>
      <xdr:colOff>209550</xdr:colOff>
      <xdr:row>17</xdr:row>
      <xdr:rowOff>10922</xdr:rowOff>
    </xdr:to>
    <xdr:sp macro="" textlink="">
      <xdr:nvSpPr>
        <xdr:cNvPr id="147" name="円/楕円 146"/>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167149</xdr:rowOff>
    </xdr:from>
    <xdr:ext cx="762000" cy="259045"/>
    <xdr:sp macro="" textlink="">
      <xdr:nvSpPr>
        <xdr:cNvPr id="148" name="テキスト ボックス 147"/>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xdr:rowOff>
    </xdr:from>
    <xdr:to>
      <xdr:col>19</xdr:col>
      <xdr:colOff>6350</xdr:colOff>
      <xdr:row>16</xdr:row>
      <xdr:rowOff>104648</xdr:rowOff>
    </xdr:to>
    <xdr:sp macro="" textlink="">
      <xdr:nvSpPr>
        <xdr:cNvPr id="149" name="円/楕円 148"/>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114825</xdr:rowOff>
    </xdr:from>
    <xdr:ext cx="762000" cy="259045"/>
    <xdr:sp macro="" textlink="">
      <xdr:nvSpPr>
        <xdr:cNvPr id="150" name="テキスト ボックス 149"/>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■扶助費：４．６％</a:t>
          </a:r>
          <a:endParaRPr kumimoji="1" lang="en-US" altLang="ja-JP" sz="1300">
            <a:latin typeface="ＭＳ Ｐゴシック"/>
          </a:endParaRPr>
        </a:p>
        <a:p>
          <a:r>
            <a:rPr kumimoji="1" lang="ja-JP" altLang="en-US" sz="1300">
              <a:latin typeface="ＭＳ Ｐゴシック"/>
            </a:rPr>
            <a:t>　類似団体平均である２．８％と比較すると、扶助費に係る経常収支比率は大きく上回っている。</a:t>
          </a:r>
          <a:endParaRPr kumimoji="1" lang="en-US" altLang="ja-JP" sz="1300">
            <a:latin typeface="ＭＳ Ｐゴシック"/>
          </a:endParaRPr>
        </a:p>
        <a:p>
          <a:r>
            <a:rPr kumimoji="1" lang="ja-JP" altLang="en-US" sz="1300">
              <a:latin typeface="ＭＳ Ｐゴシック"/>
            </a:rPr>
            <a:t>　要因としては、平成１７年度から養護老人ホームの施設措置費が一般財源化されたためであり、今後も施設措置費の増加は避けられないが、財政を圧迫するような上昇には歯止めを掛けるように努める。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50800</xdr:rowOff>
    </xdr:to>
    <xdr:cxnSp macro="">
      <xdr:nvCxnSpPr>
        <xdr:cNvPr id="182" name="直線コネクタ 181"/>
        <xdr:cNvCxnSpPr/>
      </xdr:nvCxnSpPr>
      <xdr:spPr>
        <a:xfrm flipV="1">
          <a:off x="3987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50800</xdr:rowOff>
    </xdr:to>
    <xdr:cxnSp macro="">
      <xdr:nvCxnSpPr>
        <xdr:cNvPr id="185" name="直線コネクタ 184"/>
        <xdr:cNvCxnSpPr/>
      </xdr:nvCxnSpPr>
      <xdr:spPr>
        <a:xfrm>
          <a:off x="3098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50800</xdr:rowOff>
    </xdr:to>
    <xdr:cxnSp macro="">
      <xdr:nvCxnSpPr>
        <xdr:cNvPr id="188" name="直線コネクタ 187"/>
        <xdr:cNvCxnSpPr/>
      </xdr:nvCxnSpPr>
      <xdr:spPr>
        <a:xfrm>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58</xdr:row>
      <xdr:rowOff>12700</xdr:rowOff>
    </xdr:to>
    <xdr:cxnSp macro="">
      <xdr:nvCxnSpPr>
        <xdr:cNvPr id="191" name="直線コネクタ 190"/>
        <xdr:cNvCxnSpPr/>
      </xdr:nvCxnSpPr>
      <xdr:spPr>
        <a:xfrm>
          <a:off x="1320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1" name="円/楕円 20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2"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3" name="円/楕円 20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4" name="テキスト ボックス 20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5" name="円/楕円 20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06" name="テキスト ボックス 20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07" name="円/楕円 20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08" name="テキスト ボックス 20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9" name="円/楕円 208"/>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0" name="テキスト ボックス 20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■その他：１０．９％</a:t>
          </a:r>
          <a:endParaRPr kumimoji="1" lang="en-US" altLang="ja-JP" sz="1300">
            <a:latin typeface="ＭＳ Ｐゴシック"/>
          </a:endParaRPr>
        </a:p>
        <a:p>
          <a:r>
            <a:rPr kumimoji="1" lang="ja-JP" altLang="en-US" sz="1300">
              <a:latin typeface="ＭＳ Ｐゴシック"/>
            </a:rPr>
            <a:t>　類似団体平均である１１．３％と比較すると下回っている。</a:t>
          </a:r>
          <a:endParaRPr kumimoji="1" lang="en-US" altLang="ja-JP" sz="1300">
            <a:latin typeface="ＭＳ Ｐゴシック"/>
          </a:endParaRPr>
        </a:p>
        <a:p>
          <a:r>
            <a:rPr kumimoji="1" lang="ja-JP" altLang="en-US" sz="1300">
              <a:latin typeface="ＭＳ Ｐゴシック"/>
            </a:rPr>
            <a:t>　今後も公営企業経営健全化を図ることで、操出金の抑制を図るなど経費の削減に努める。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57</xdr:row>
      <xdr:rowOff>132715</xdr:rowOff>
    </xdr:to>
    <xdr:cxnSp macro="">
      <xdr:nvCxnSpPr>
        <xdr:cNvPr id="238" name="直線コネクタ 237"/>
        <xdr:cNvCxnSpPr/>
      </xdr:nvCxnSpPr>
      <xdr:spPr>
        <a:xfrm flipV="1">
          <a:off x="15671800" y="9893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98425</xdr:rowOff>
    </xdr:from>
    <xdr:to>
      <xdr:col>22</xdr:col>
      <xdr:colOff>565150</xdr:colOff>
      <xdr:row>57</xdr:row>
      <xdr:rowOff>132715</xdr:rowOff>
    </xdr:to>
    <xdr:cxnSp macro="">
      <xdr:nvCxnSpPr>
        <xdr:cNvPr id="241" name="直線コネクタ 240"/>
        <xdr:cNvCxnSpPr/>
      </xdr:nvCxnSpPr>
      <xdr:spPr>
        <a:xfrm>
          <a:off x="14782800" y="969962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98425</xdr:rowOff>
    </xdr:from>
    <xdr:to>
      <xdr:col>21</xdr:col>
      <xdr:colOff>361950</xdr:colOff>
      <xdr:row>56</xdr:row>
      <xdr:rowOff>109855</xdr:rowOff>
    </xdr:to>
    <xdr:cxnSp macro="">
      <xdr:nvCxnSpPr>
        <xdr:cNvPr id="244" name="直線コネクタ 243"/>
        <xdr:cNvCxnSpPr/>
      </xdr:nvCxnSpPr>
      <xdr:spPr>
        <a:xfrm flipV="1">
          <a:off x="13893800" y="9699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24130</xdr:rowOff>
    </xdr:from>
    <xdr:to>
      <xdr:col>20</xdr:col>
      <xdr:colOff>158750</xdr:colOff>
      <xdr:row>56</xdr:row>
      <xdr:rowOff>109855</xdr:rowOff>
    </xdr:to>
    <xdr:cxnSp macro="">
      <xdr:nvCxnSpPr>
        <xdr:cNvPr id="247" name="直線コネクタ 246"/>
        <xdr:cNvCxnSpPr/>
      </xdr:nvCxnSpPr>
      <xdr:spPr>
        <a:xfrm>
          <a:off x="13004800" y="9625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70485</xdr:rowOff>
    </xdr:from>
    <xdr:to>
      <xdr:col>24</xdr:col>
      <xdr:colOff>82550</xdr:colOff>
      <xdr:row>58</xdr:row>
      <xdr:rowOff>635</xdr:rowOff>
    </xdr:to>
    <xdr:sp macro="" textlink="">
      <xdr:nvSpPr>
        <xdr:cNvPr id="257" name="円/楕円 256"/>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87012</xdr:rowOff>
    </xdr:from>
    <xdr:ext cx="762000" cy="259045"/>
    <xdr:sp macro="" textlink="">
      <xdr:nvSpPr>
        <xdr:cNvPr id="258" name="その他該当値テキスト"/>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81915</xdr:rowOff>
    </xdr:from>
    <xdr:to>
      <xdr:col>22</xdr:col>
      <xdr:colOff>615950</xdr:colOff>
      <xdr:row>58</xdr:row>
      <xdr:rowOff>12065</xdr:rowOff>
    </xdr:to>
    <xdr:sp macro="" textlink="">
      <xdr:nvSpPr>
        <xdr:cNvPr id="259" name="円/楕円 258"/>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168292</xdr:rowOff>
    </xdr:from>
    <xdr:ext cx="736600" cy="259045"/>
    <xdr:sp macro="" textlink="">
      <xdr:nvSpPr>
        <xdr:cNvPr id="260" name="テキスト ボックス 259"/>
        <xdr:cNvSpPr txBox="1"/>
      </xdr:nvSpPr>
      <xdr:spPr>
        <a:xfrm>
          <a:off x="15290800" y="994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47625</xdr:rowOff>
    </xdr:from>
    <xdr:to>
      <xdr:col>21</xdr:col>
      <xdr:colOff>412750</xdr:colOff>
      <xdr:row>56</xdr:row>
      <xdr:rowOff>149225</xdr:rowOff>
    </xdr:to>
    <xdr:sp macro="" textlink="">
      <xdr:nvSpPr>
        <xdr:cNvPr id="261" name="円/楕円 260"/>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159402</xdr:rowOff>
    </xdr:from>
    <xdr:ext cx="762000" cy="259045"/>
    <xdr:sp macro="" textlink="">
      <xdr:nvSpPr>
        <xdr:cNvPr id="262" name="テキスト ボックス 261"/>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59055</xdr:rowOff>
    </xdr:from>
    <xdr:to>
      <xdr:col>20</xdr:col>
      <xdr:colOff>209550</xdr:colOff>
      <xdr:row>56</xdr:row>
      <xdr:rowOff>160655</xdr:rowOff>
    </xdr:to>
    <xdr:sp macro="" textlink="">
      <xdr:nvSpPr>
        <xdr:cNvPr id="263" name="円/楕円 262"/>
        <xdr:cNvSpPr/>
      </xdr:nvSpPr>
      <xdr:spPr>
        <a:xfrm>
          <a:off x="13843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170832</xdr:rowOff>
    </xdr:from>
    <xdr:ext cx="762000" cy="259045"/>
    <xdr:sp macro="" textlink="">
      <xdr:nvSpPr>
        <xdr:cNvPr id="264" name="テキスト ボックス 263"/>
        <xdr:cNvSpPr txBox="1"/>
      </xdr:nvSpPr>
      <xdr:spPr>
        <a:xfrm>
          <a:off x="13512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144780</xdr:rowOff>
    </xdr:from>
    <xdr:to>
      <xdr:col>19</xdr:col>
      <xdr:colOff>6350</xdr:colOff>
      <xdr:row>56</xdr:row>
      <xdr:rowOff>74930</xdr:rowOff>
    </xdr:to>
    <xdr:sp macro="" textlink="">
      <xdr:nvSpPr>
        <xdr:cNvPr id="265" name="円/楕円 264"/>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85107</xdr:rowOff>
    </xdr:from>
    <xdr:ext cx="762000" cy="259045"/>
    <xdr:sp macro="" textlink="">
      <xdr:nvSpPr>
        <xdr:cNvPr id="266" name="テキスト ボックス 265"/>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■補助費等：２０．８％</a:t>
          </a:r>
          <a:endParaRPr kumimoji="1" lang="en-US" altLang="ja-JP" sz="1300">
            <a:latin typeface="ＭＳ Ｐゴシック"/>
          </a:endParaRPr>
        </a:p>
        <a:p>
          <a:r>
            <a:rPr kumimoji="1" lang="ja-JP" altLang="en-US" sz="1300">
              <a:latin typeface="ＭＳ Ｐゴシック"/>
            </a:rPr>
            <a:t>　類似団体平均である１２．８％と比較すると、補助費に係る経常収支比率は大きく上回っている。</a:t>
          </a:r>
          <a:endParaRPr kumimoji="1" lang="en-US" altLang="ja-JP" sz="1300">
            <a:latin typeface="ＭＳ Ｐゴシック"/>
          </a:endParaRPr>
        </a:p>
        <a:p>
          <a:r>
            <a:rPr kumimoji="1" lang="ja-JP" altLang="en-US" sz="1300">
              <a:latin typeface="ＭＳ Ｐゴシック"/>
            </a:rPr>
            <a:t>　要因として、ごみ、し尿、消防等に係る一部事務組合への負担金のほか、国保病院への繰出金が多額となっていることが挙げられる。</a:t>
          </a:r>
          <a:endParaRPr kumimoji="1" lang="en-US" altLang="ja-JP" sz="1300">
            <a:latin typeface="ＭＳ Ｐゴシック"/>
          </a:endParaRPr>
        </a:p>
        <a:p>
          <a:r>
            <a:rPr kumimoji="1" lang="ja-JP" altLang="en-US" sz="1300">
              <a:latin typeface="ＭＳ Ｐゴシック"/>
            </a:rPr>
            <a:t>　今後は病院経営の健全化を図り、各種団体への補助金の見直し等を進め、類似団体平均の水準に近づけるように努める。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38</xdr:row>
      <xdr:rowOff>163576</xdr:rowOff>
    </xdr:to>
    <xdr:cxnSp macro="">
      <xdr:nvCxnSpPr>
        <xdr:cNvPr id="296" name="直線コネクタ 295"/>
        <xdr:cNvCxnSpPr/>
      </xdr:nvCxnSpPr>
      <xdr:spPr>
        <a:xfrm>
          <a:off x="15671800" y="6646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99568</xdr:rowOff>
    </xdr:from>
    <xdr:to>
      <xdr:col>22</xdr:col>
      <xdr:colOff>565150</xdr:colOff>
      <xdr:row>38</xdr:row>
      <xdr:rowOff>131572</xdr:rowOff>
    </xdr:to>
    <xdr:cxnSp macro="">
      <xdr:nvCxnSpPr>
        <xdr:cNvPr id="299" name="直線コネクタ 298"/>
        <xdr:cNvCxnSpPr/>
      </xdr:nvCxnSpPr>
      <xdr:spPr>
        <a:xfrm>
          <a:off x="14782800" y="6614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99568</xdr:rowOff>
    </xdr:from>
    <xdr:to>
      <xdr:col>21</xdr:col>
      <xdr:colOff>361950</xdr:colOff>
      <xdr:row>38</xdr:row>
      <xdr:rowOff>154432</xdr:rowOff>
    </xdr:to>
    <xdr:cxnSp macro="">
      <xdr:nvCxnSpPr>
        <xdr:cNvPr id="302" name="直線コネクタ 301"/>
        <xdr:cNvCxnSpPr/>
      </xdr:nvCxnSpPr>
      <xdr:spPr>
        <a:xfrm flipV="1">
          <a:off x="13893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38</xdr:row>
      <xdr:rowOff>163576</xdr:rowOff>
    </xdr:to>
    <xdr:cxnSp macro="">
      <xdr:nvCxnSpPr>
        <xdr:cNvPr id="305" name="直線コネクタ 304"/>
        <xdr:cNvCxnSpPr/>
      </xdr:nvCxnSpPr>
      <xdr:spPr>
        <a:xfrm flipV="1">
          <a:off x="13004800" y="6669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112776</xdr:rowOff>
    </xdr:from>
    <xdr:to>
      <xdr:col>24</xdr:col>
      <xdr:colOff>82550</xdr:colOff>
      <xdr:row>39</xdr:row>
      <xdr:rowOff>42926</xdr:rowOff>
    </xdr:to>
    <xdr:sp macro="" textlink="">
      <xdr:nvSpPr>
        <xdr:cNvPr id="315" name="円/楕円 314"/>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84853</xdr:rowOff>
    </xdr:from>
    <xdr:ext cx="762000" cy="259045"/>
    <xdr:sp macro="" textlink="">
      <xdr:nvSpPr>
        <xdr:cNvPr id="316"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17" name="円/楕円 316"/>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18" name="テキスト ボックス 317"/>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48768</xdr:rowOff>
    </xdr:from>
    <xdr:to>
      <xdr:col>21</xdr:col>
      <xdr:colOff>412750</xdr:colOff>
      <xdr:row>38</xdr:row>
      <xdr:rowOff>150368</xdr:rowOff>
    </xdr:to>
    <xdr:sp macro="" textlink="">
      <xdr:nvSpPr>
        <xdr:cNvPr id="319" name="円/楕円 318"/>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135145</xdr:rowOff>
    </xdr:from>
    <xdr:ext cx="762000" cy="259045"/>
    <xdr:sp macro="" textlink="">
      <xdr:nvSpPr>
        <xdr:cNvPr id="320" name="テキスト ボックス 319"/>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103632</xdr:rowOff>
    </xdr:from>
    <xdr:to>
      <xdr:col>20</xdr:col>
      <xdr:colOff>209550</xdr:colOff>
      <xdr:row>39</xdr:row>
      <xdr:rowOff>33782</xdr:rowOff>
    </xdr:to>
    <xdr:sp macro="" textlink="">
      <xdr:nvSpPr>
        <xdr:cNvPr id="321" name="円/楕円 320"/>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18559</xdr:rowOff>
    </xdr:from>
    <xdr:ext cx="762000" cy="259045"/>
    <xdr:sp macro="" textlink="">
      <xdr:nvSpPr>
        <xdr:cNvPr id="322" name="テキスト ボックス 321"/>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112776</xdr:rowOff>
    </xdr:from>
    <xdr:to>
      <xdr:col>19</xdr:col>
      <xdr:colOff>6350</xdr:colOff>
      <xdr:row>39</xdr:row>
      <xdr:rowOff>42926</xdr:rowOff>
    </xdr:to>
    <xdr:sp macro="" textlink="">
      <xdr:nvSpPr>
        <xdr:cNvPr id="323" name="円/楕円 322"/>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27703</xdr:rowOff>
    </xdr:from>
    <xdr:ext cx="762000" cy="259045"/>
    <xdr:sp macro="" textlink="">
      <xdr:nvSpPr>
        <xdr:cNvPr id="324" name="テキスト ボックス 323"/>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■公債費：１４．９％</a:t>
          </a:r>
          <a:endParaRPr kumimoji="1" lang="en-US" altLang="ja-JP" sz="1300">
            <a:latin typeface="ＭＳ Ｐゴシック"/>
          </a:endParaRPr>
        </a:p>
        <a:p>
          <a:r>
            <a:rPr kumimoji="1" lang="ja-JP" altLang="en-US" sz="1300">
              <a:latin typeface="ＭＳ Ｐゴシック"/>
            </a:rPr>
            <a:t>　類似団体平均である１７．７％と比較すると、公債費に係る経常収支比率は下回った。</a:t>
          </a:r>
          <a:endParaRPr kumimoji="1" lang="en-US" altLang="ja-JP" sz="1300">
            <a:latin typeface="ＭＳ Ｐゴシック"/>
          </a:endParaRPr>
        </a:p>
        <a:p>
          <a:r>
            <a:rPr kumimoji="1" lang="ja-JP" altLang="en-US" sz="1300">
              <a:latin typeface="ＭＳ Ｐゴシック"/>
            </a:rPr>
            <a:t>　今後も地方債の新規発行の抑制に努める。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xdr:rowOff>
    </xdr:from>
    <xdr:to>
      <xdr:col>7</xdr:col>
      <xdr:colOff>15875</xdr:colOff>
      <xdr:row>76</xdr:row>
      <xdr:rowOff>46989</xdr:rowOff>
    </xdr:to>
    <xdr:cxnSp macro="">
      <xdr:nvCxnSpPr>
        <xdr:cNvPr id="356" name="直線コネクタ 355"/>
        <xdr:cNvCxnSpPr/>
      </xdr:nvCxnSpPr>
      <xdr:spPr>
        <a:xfrm>
          <a:off x="3987800" y="130314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62230</xdr:rowOff>
    </xdr:to>
    <xdr:cxnSp macro="">
      <xdr:nvCxnSpPr>
        <xdr:cNvPr id="359" name="直線コネクタ 358"/>
        <xdr:cNvCxnSpPr/>
      </xdr:nvCxnSpPr>
      <xdr:spPr>
        <a:xfrm flipV="1">
          <a:off x="3098800" y="13031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119380</xdr:rowOff>
    </xdr:to>
    <xdr:cxnSp macro="">
      <xdr:nvCxnSpPr>
        <xdr:cNvPr id="362" name="直線コネクタ 361"/>
        <xdr:cNvCxnSpPr/>
      </xdr:nvCxnSpPr>
      <xdr:spPr>
        <a:xfrm flipV="1">
          <a:off x="2209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77</xdr:row>
      <xdr:rowOff>16511</xdr:rowOff>
    </xdr:to>
    <xdr:cxnSp macro="">
      <xdr:nvCxnSpPr>
        <xdr:cNvPr id="365" name="直線コネクタ 364"/>
        <xdr:cNvCxnSpPr/>
      </xdr:nvCxnSpPr>
      <xdr:spPr>
        <a:xfrm flipV="1">
          <a:off x="1320800" y="13149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167639</xdr:rowOff>
    </xdr:from>
    <xdr:to>
      <xdr:col>7</xdr:col>
      <xdr:colOff>66675</xdr:colOff>
      <xdr:row>76</xdr:row>
      <xdr:rowOff>97789</xdr:rowOff>
    </xdr:to>
    <xdr:sp macro="" textlink="">
      <xdr:nvSpPr>
        <xdr:cNvPr id="375" name="円/楕円 374"/>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12717</xdr:rowOff>
    </xdr:from>
    <xdr:ext cx="762000" cy="259045"/>
    <xdr:sp macro="" textlink="">
      <xdr:nvSpPr>
        <xdr:cNvPr id="376"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121920</xdr:rowOff>
    </xdr:from>
    <xdr:to>
      <xdr:col>5</xdr:col>
      <xdr:colOff>600075</xdr:colOff>
      <xdr:row>76</xdr:row>
      <xdr:rowOff>52070</xdr:rowOff>
    </xdr:to>
    <xdr:sp macro="" textlink="">
      <xdr:nvSpPr>
        <xdr:cNvPr id="377" name="円/楕円 376"/>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62247</xdr:rowOff>
    </xdr:from>
    <xdr:ext cx="736600" cy="259045"/>
    <xdr:sp macro="" textlink="">
      <xdr:nvSpPr>
        <xdr:cNvPr id="378" name="テキスト ボックス 377"/>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xdr:rowOff>
    </xdr:from>
    <xdr:to>
      <xdr:col>4</xdr:col>
      <xdr:colOff>396875</xdr:colOff>
      <xdr:row>76</xdr:row>
      <xdr:rowOff>113030</xdr:rowOff>
    </xdr:to>
    <xdr:sp macro="" textlink="">
      <xdr:nvSpPr>
        <xdr:cNvPr id="379" name="円/楕円 378"/>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123207</xdr:rowOff>
    </xdr:from>
    <xdr:ext cx="762000" cy="259045"/>
    <xdr:sp macro="" textlink="">
      <xdr:nvSpPr>
        <xdr:cNvPr id="380" name="テキスト ボックス 379"/>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1" name="円/楕円 380"/>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2" name="テキスト ボックス 381"/>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83" name="円/楕円 382"/>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84" name="テキスト ボックス 383"/>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■普通建設事業費：人口１人当たりの決算額４６３，６７２千円</a:t>
          </a:r>
          <a:endParaRPr kumimoji="1" lang="en-US" altLang="ja-JP" sz="1300">
            <a:latin typeface="ＭＳ Ｐゴシック"/>
          </a:endParaRPr>
        </a:p>
        <a:p>
          <a:r>
            <a:rPr kumimoji="1" lang="ja-JP" altLang="en-US" sz="1300">
              <a:latin typeface="ＭＳ Ｐゴシック"/>
            </a:rPr>
            <a:t>　人口１人当たりの決算額が昨年度の２３３，２７４千円より大きく増額したのは、防災センター建設・庁舎改修事業によるもの。</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156718</xdr:rowOff>
    </xdr:from>
    <xdr:to>
      <xdr:col>24</xdr:col>
      <xdr:colOff>31750</xdr:colOff>
      <xdr:row>77</xdr:row>
      <xdr:rowOff>21844</xdr:rowOff>
    </xdr:to>
    <xdr:cxnSp macro="">
      <xdr:nvCxnSpPr>
        <xdr:cNvPr id="415" name="直線コネクタ 414"/>
        <xdr:cNvCxnSpPr/>
      </xdr:nvCxnSpPr>
      <xdr:spPr>
        <a:xfrm>
          <a:off x="15671800" y="1318691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156718</xdr:rowOff>
    </xdr:to>
    <xdr:cxnSp macro="">
      <xdr:nvCxnSpPr>
        <xdr:cNvPr id="418" name="直線コネクタ 417"/>
        <xdr:cNvCxnSpPr/>
      </xdr:nvCxnSpPr>
      <xdr:spPr>
        <a:xfrm>
          <a:off x="14782800" y="1309776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77</xdr:row>
      <xdr:rowOff>14987</xdr:rowOff>
    </xdr:to>
    <xdr:cxnSp macro="">
      <xdr:nvCxnSpPr>
        <xdr:cNvPr id="421" name="直線コネクタ 420"/>
        <xdr:cNvCxnSpPr/>
      </xdr:nvCxnSpPr>
      <xdr:spPr>
        <a:xfrm flipV="1">
          <a:off x="13893800" y="130977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14987</xdr:rowOff>
    </xdr:to>
    <xdr:cxnSp macro="">
      <xdr:nvCxnSpPr>
        <xdr:cNvPr id="424" name="直線コネクタ 423"/>
        <xdr:cNvCxnSpPr/>
      </xdr:nvCxnSpPr>
      <xdr:spPr>
        <a:xfrm>
          <a:off x="13004800" y="131160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142494</xdr:rowOff>
    </xdr:from>
    <xdr:to>
      <xdr:col>24</xdr:col>
      <xdr:colOff>82550</xdr:colOff>
      <xdr:row>77</xdr:row>
      <xdr:rowOff>72644</xdr:rowOff>
    </xdr:to>
    <xdr:sp macro="" textlink="">
      <xdr:nvSpPr>
        <xdr:cNvPr id="434" name="円/楕円 433"/>
        <xdr:cNvSpPr/>
      </xdr:nvSpPr>
      <xdr:spPr>
        <a:xfrm>
          <a:off x="164592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114571</xdr:rowOff>
    </xdr:from>
    <xdr:ext cx="762000" cy="259045"/>
    <xdr:sp macro="" textlink="">
      <xdr:nvSpPr>
        <xdr:cNvPr id="435" name="公債費以外該当値テキスト"/>
        <xdr:cNvSpPr txBox="1"/>
      </xdr:nvSpPr>
      <xdr:spPr>
        <a:xfrm>
          <a:off x="165989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105918</xdr:rowOff>
    </xdr:from>
    <xdr:to>
      <xdr:col>22</xdr:col>
      <xdr:colOff>615950</xdr:colOff>
      <xdr:row>77</xdr:row>
      <xdr:rowOff>36068</xdr:rowOff>
    </xdr:to>
    <xdr:sp macro="" textlink="">
      <xdr:nvSpPr>
        <xdr:cNvPr id="436" name="円/楕円 435"/>
        <xdr:cNvSpPr/>
      </xdr:nvSpPr>
      <xdr:spPr>
        <a:xfrm>
          <a:off x="15621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20845</xdr:rowOff>
    </xdr:from>
    <xdr:ext cx="736600" cy="259045"/>
    <xdr:sp macro="" textlink="">
      <xdr:nvSpPr>
        <xdr:cNvPr id="437" name="テキスト ボックス 436"/>
        <xdr:cNvSpPr txBox="1"/>
      </xdr:nvSpPr>
      <xdr:spPr>
        <a:xfrm>
          <a:off x="15290800" y="1322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38" name="円/楕円 437"/>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103140</xdr:rowOff>
    </xdr:from>
    <xdr:ext cx="762000" cy="259045"/>
    <xdr:sp macro="" textlink="">
      <xdr:nvSpPr>
        <xdr:cNvPr id="439" name="テキスト ボックス 438"/>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40" name="円/楕円 439"/>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41" name="テキスト ボックス 440"/>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42" name="円/楕円 441"/>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43" name="テキスト ボックス 442"/>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北海道黒松内町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69149</xdr:rowOff>
    </xdr:from>
    <xdr:to>
      <xdr:col>4</xdr:col>
      <xdr:colOff>1117600</xdr:colOff>
      <xdr:row>18</xdr:row>
      <xdr:rowOff>89440</xdr:rowOff>
    </xdr:to>
    <xdr:cxnSp macro="">
      <xdr:nvCxnSpPr>
        <xdr:cNvPr id="51" name="直線コネクタ 50"/>
        <xdr:cNvCxnSpPr/>
      </xdr:nvCxnSpPr>
      <xdr:spPr bwMode="auto">
        <a:xfrm flipV="1">
          <a:off x="5003800" y="3202874"/>
          <a:ext cx="647700" cy="20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53926</xdr:rowOff>
    </xdr:from>
    <xdr:ext cx="762000" cy="259045"/>
    <xdr:sp macro="" textlink="">
      <xdr:nvSpPr>
        <xdr:cNvPr id="52" name="人口1人当たり決算額の推移平均値テキスト130"/>
        <xdr:cNvSpPr txBox="1"/>
      </xdr:nvSpPr>
      <xdr:spPr>
        <a:xfrm>
          <a:off x="5740400" y="3187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79031</xdr:rowOff>
    </xdr:from>
    <xdr:to>
      <xdr:col>4</xdr:col>
      <xdr:colOff>469900</xdr:colOff>
      <xdr:row>18</xdr:row>
      <xdr:rowOff>89440</xdr:rowOff>
    </xdr:to>
    <xdr:cxnSp macro="">
      <xdr:nvCxnSpPr>
        <xdr:cNvPr id="54" name="直線コネクタ 53"/>
        <xdr:cNvCxnSpPr/>
      </xdr:nvCxnSpPr>
      <xdr:spPr bwMode="auto">
        <a:xfrm>
          <a:off x="4305300" y="3212756"/>
          <a:ext cx="698500" cy="10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53945</xdr:rowOff>
    </xdr:from>
    <xdr:to>
      <xdr:col>3</xdr:col>
      <xdr:colOff>904875</xdr:colOff>
      <xdr:row>18</xdr:row>
      <xdr:rowOff>79031</xdr:rowOff>
    </xdr:to>
    <xdr:cxnSp macro="">
      <xdr:nvCxnSpPr>
        <xdr:cNvPr id="57" name="直線コネクタ 56"/>
        <xdr:cNvCxnSpPr/>
      </xdr:nvCxnSpPr>
      <xdr:spPr bwMode="auto">
        <a:xfrm>
          <a:off x="3606800" y="3187670"/>
          <a:ext cx="698500" cy="2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53945</xdr:rowOff>
    </xdr:from>
    <xdr:to>
      <xdr:col>3</xdr:col>
      <xdr:colOff>206375</xdr:colOff>
      <xdr:row>18</xdr:row>
      <xdr:rowOff>84039</xdr:rowOff>
    </xdr:to>
    <xdr:cxnSp macro="">
      <xdr:nvCxnSpPr>
        <xdr:cNvPr id="60" name="直線コネクタ 59"/>
        <xdr:cNvCxnSpPr/>
      </xdr:nvCxnSpPr>
      <xdr:spPr bwMode="auto">
        <a:xfrm flipV="1">
          <a:off x="2908300" y="3187670"/>
          <a:ext cx="698500" cy="3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18349</xdr:rowOff>
    </xdr:from>
    <xdr:to>
      <xdr:col>5</xdr:col>
      <xdr:colOff>34925</xdr:colOff>
      <xdr:row>18</xdr:row>
      <xdr:rowOff>119949</xdr:rowOff>
    </xdr:to>
    <xdr:sp macro="" textlink="">
      <xdr:nvSpPr>
        <xdr:cNvPr id="70" name="円/楕円 69"/>
        <xdr:cNvSpPr/>
      </xdr:nvSpPr>
      <xdr:spPr bwMode="auto">
        <a:xfrm>
          <a:off x="5600700" y="315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34876</xdr:rowOff>
    </xdr:from>
    <xdr:ext cx="762000" cy="259045"/>
    <xdr:sp macro="" textlink="">
      <xdr:nvSpPr>
        <xdr:cNvPr id="71" name="人口1人当たり決算額の推移該当値テキスト130"/>
        <xdr:cNvSpPr txBox="1"/>
      </xdr:nvSpPr>
      <xdr:spPr>
        <a:xfrm>
          <a:off x="5740400" y="299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249,596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38640</xdr:rowOff>
    </xdr:from>
    <xdr:to>
      <xdr:col>4</xdr:col>
      <xdr:colOff>520700</xdr:colOff>
      <xdr:row>18</xdr:row>
      <xdr:rowOff>140240</xdr:rowOff>
    </xdr:to>
    <xdr:sp macro="" textlink="">
      <xdr:nvSpPr>
        <xdr:cNvPr id="72" name="円/楕円 71"/>
        <xdr:cNvSpPr/>
      </xdr:nvSpPr>
      <xdr:spPr bwMode="auto">
        <a:xfrm>
          <a:off x="4953000" y="317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150417</xdr:rowOff>
    </xdr:from>
    <xdr:ext cx="736600" cy="259045"/>
    <xdr:sp macro="" textlink="">
      <xdr:nvSpPr>
        <xdr:cNvPr id="73" name="テキスト ボックス 72"/>
        <xdr:cNvSpPr txBox="1"/>
      </xdr:nvSpPr>
      <xdr:spPr>
        <a:xfrm>
          <a:off x="4622800" y="294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28231</xdr:rowOff>
    </xdr:from>
    <xdr:to>
      <xdr:col>3</xdr:col>
      <xdr:colOff>955675</xdr:colOff>
      <xdr:row>18</xdr:row>
      <xdr:rowOff>129831</xdr:rowOff>
    </xdr:to>
    <xdr:sp macro="" textlink="">
      <xdr:nvSpPr>
        <xdr:cNvPr id="74" name="円/楕円 73"/>
        <xdr:cNvSpPr/>
      </xdr:nvSpPr>
      <xdr:spPr bwMode="auto">
        <a:xfrm>
          <a:off x="4254500" y="316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140008</xdr:rowOff>
    </xdr:from>
    <xdr:ext cx="762000" cy="259045"/>
    <xdr:sp macro="" textlink="">
      <xdr:nvSpPr>
        <xdr:cNvPr id="75" name="テキスト ボックス 74"/>
        <xdr:cNvSpPr txBox="1"/>
      </xdr:nvSpPr>
      <xdr:spPr>
        <a:xfrm>
          <a:off x="3924300" y="293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3145</xdr:rowOff>
    </xdr:from>
    <xdr:to>
      <xdr:col>3</xdr:col>
      <xdr:colOff>257175</xdr:colOff>
      <xdr:row>18</xdr:row>
      <xdr:rowOff>104745</xdr:rowOff>
    </xdr:to>
    <xdr:sp macro="" textlink="">
      <xdr:nvSpPr>
        <xdr:cNvPr id="76" name="円/楕円 75"/>
        <xdr:cNvSpPr/>
      </xdr:nvSpPr>
      <xdr:spPr bwMode="auto">
        <a:xfrm>
          <a:off x="3556000" y="313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114922</xdr:rowOff>
    </xdr:from>
    <xdr:ext cx="762000" cy="259045"/>
    <xdr:sp macro="" textlink="">
      <xdr:nvSpPr>
        <xdr:cNvPr id="77" name="テキスト ボックス 76"/>
        <xdr:cNvSpPr txBox="1"/>
      </xdr:nvSpPr>
      <xdr:spPr>
        <a:xfrm>
          <a:off x="3225800" y="290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33239</xdr:rowOff>
    </xdr:from>
    <xdr:to>
      <xdr:col>2</xdr:col>
      <xdr:colOff>692150</xdr:colOff>
      <xdr:row>18</xdr:row>
      <xdr:rowOff>134839</xdr:rowOff>
    </xdr:to>
    <xdr:sp macro="" textlink="">
      <xdr:nvSpPr>
        <xdr:cNvPr id="78" name="円/楕円 77"/>
        <xdr:cNvSpPr/>
      </xdr:nvSpPr>
      <xdr:spPr bwMode="auto">
        <a:xfrm>
          <a:off x="2857500" y="31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119616</xdr:rowOff>
    </xdr:from>
    <xdr:ext cx="762000" cy="259045"/>
    <xdr:sp macro="" textlink="">
      <xdr:nvSpPr>
        <xdr:cNvPr id="79" name="テキスト ボックス 78"/>
        <xdr:cNvSpPr txBox="1"/>
      </xdr:nvSpPr>
      <xdr:spPr>
        <a:xfrm>
          <a:off x="2527300" y="325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185417</xdr:rowOff>
    </xdr:from>
    <xdr:to>
      <xdr:col>4</xdr:col>
      <xdr:colOff>1117600</xdr:colOff>
      <xdr:row>35</xdr:row>
      <xdr:rowOff>269459</xdr:rowOff>
    </xdr:to>
    <xdr:cxnSp macro="">
      <xdr:nvCxnSpPr>
        <xdr:cNvPr id="110" name="直線コネクタ 109"/>
        <xdr:cNvCxnSpPr/>
      </xdr:nvCxnSpPr>
      <xdr:spPr bwMode="auto">
        <a:xfrm>
          <a:off x="5003800" y="6795767"/>
          <a:ext cx="647700" cy="8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175998</xdr:rowOff>
    </xdr:from>
    <xdr:to>
      <xdr:col>4</xdr:col>
      <xdr:colOff>469900</xdr:colOff>
      <xdr:row>35</xdr:row>
      <xdr:rowOff>185417</xdr:rowOff>
    </xdr:to>
    <xdr:cxnSp macro="">
      <xdr:nvCxnSpPr>
        <xdr:cNvPr id="113" name="直線コネクタ 112"/>
        <xdr:cNvCxnSpPr/>
      </xdr:nvCxnSpPr>
      <xdr:spPr bwMode="auto">
        <a:xfrm>
          <a:off x="4305300" y="6786348"/>
          <a:ext cx="698500" cy="9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146714</xdr:rowOff>
    </xdr:from>
    <xdr:to>
      <xdr:col>3</xdr:col>
      <xdr:colOff>904875</xdr:colOff>
      <xdr:row>35</xdr:row>
      <xdr:rowOff>175998</xdr:rowOff>
    </xdr:to>
    <xdr:cxnSp macro="">
      <xdr:nvCxnSpPr>
        <xdr:cNvPr id="116" name="直線コネクタ 115"/>
        <xdr:cNvCxnSpPr/>
      </xdr:nvCxnSpPr>
      <xdr:spPr bwMode="auto">
        <a:xfrm>
          <a:off x="3606800" y="6757064"/>
          <a:ext cx="698500" cy="2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143949</xdr:rowOff>
    </xdr:from>
    <xdr:to>
      <xdr:col>3</xdr:col>
      <xdr:colOff>206375</xdr:colOff>
      <xdr:row>35</xdr:row>
      <xdr:rowOff>146714</xdr:rowOff>
    </xdr:to>
    <xdr:cxnSp macro="">
      <xdr:nvCxnSpPr>
        <xdr:cNvPr id="119" name="直線コネクタ 118"/>
        <xdr:cNvCxnSpPr/>
      </xdr:nvCxnSpPr>
      <xdr:spPr bwMode="auto">
        <a:xfrm>
          <a:off x="2908300" y="6754299"/>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218659</xdr:rowOff>
    </xdr:from>
    <xdr:to>
      <xdr:col>5</xdr:col>
      <xdr:colOff>34925</xdr:colOff>
      <xdr:row>35</xdr:row>
      <xdr:rowOff>320259</xdr:rowOff>
    </xdr:to>
    <xdr:sp macro="" textlink="">
      <xdr:nvSpPr>
        <xdr:cNvPr id="129" name="円/楕円 128"/>
        <xdr:cNvSpPr/>
      </xdr:nvSpPr>
      <xdr:spPr bwMode="auto">
        <a:xfrm>
          <a:off x="5600700" y="682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190736</xdr:rowOff>
    </xdr:from>
    <xdr:ext cx="762000" cy="259045"/>
    <xdr:sp macro="" textlink="">
      <xdr:nvSpPr>
        <xdr:cNvPr id="130" name="人口1人当たり決算額の推移該当値テキスト445"/>
        <xdr:cNvSpPr txBox="1"/>
      </xdr:nvSpPr>
      <xdr:spPr>
        <a:xfrm>
          <a:off x="5740400" y="680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134617</xdr:rowOff>
    </xdr:from>
    <xdr:to>
      <xdr:col>4</xdr:col>
      <xdr:colOff>520700</xdr:colOff>
      <xdr:row>35</xdr:row>
      <xdr:rowOff>236217</xdr:rowOff>
    </xdr:to>
    <xdr:sp macro="" textlink="">
      <xdr:nvSpPr>
        <xdr:cNvPr id="131" name="円/楕円 130"/>
        <xdr:cNvSpPr/>
      </xdr:nvSpPr>
      <xdr:spPr bwMode="auto">
        <a:xfrm>
          <a:off x="4953000" y="674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246394</xdr:rowOff>
    </xdr:from>
    <xdr:ext cx="736600" cy="259045"/>
    <xdr:sp macro="" textlink="">
      <xdr:nvSpPr>
        <xdr:cNvPr id="132" name="テキスト ボックス 131"/>
        <xdr:cNvSpPr txBox="1"/>
      </xdr:nvSpPr>
      <xdr:spPr>
        <a:xfrm>
          <a:off x="4622800" y="6513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125198</xdr:rowOff>
    </xdr:from>
    <xdr:to>
      <xdr:col>3</xdr:col>
      <xdr:colOff>955675</xdr:colOff>
      <xdr:row>35</xdr:row>
      <xdr:rowOff>226798</xdr:rowOff>
    </xdr:to>
    <xdr:sp macro="" textlink="">
      <xdr:nvSpPr>
        <xdr:cNvPr id="133" name="円/楕円 132"/>
        <xdr:cNvSpPr/>
      </xdr:nvSpPr>
      <xdr:spPr bwMode="auto">
        <a:xfrm>
          <a:off x="4254500" y="673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236975</xdr:rowOff>
    </xdr:from>
    <xdr:ext cx="762000" cy="259045"/>
    <xdr:sp macro="" textlink="">
      <xdr:nvSpPr>
        <xdr:cNvPr id="134" name="テキスト ボックス 133"/>
        <xdr:cNvSpPr txBox="1"/>
      </xdr:nvSpPr>
      <xdr:spPr>
        <a:xfrm>
          <a:off x="3924300" y="65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95914</xdr:rowOff>
    </xdr:from>
    <xdr:to>
      <xdr:col>3</xdr:col>
      <xdr:colOff>257175</xdr:colOff>
      <xdr:row>35</xdr:row>
      <xdr:rowOff>197514</xdr:rowOff>
    </xdr:to>
    <xdr:sp macro="" textlink="">
      <xdr:nvSpPr>
        <xdr:cNvPr id="135" name="円/楕円 134"/>
        <xdr:cNvSpPr/>
      </xdr:nvSpPr>
      <xdr:spPr bwMode="auto">
        <a:xfrm>
          <a:off x="3556000" y="670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207691</xdr:rowOff>
    </xdr:from>
    <xdr:ext cx="762000" cy="259045"/>
    <xdr:sp macro="" textlink="">
      <xdr:nvSpPr>
        <xdr:cNvPr id="136" name="テキスト ボックス 135"/>
        <xdr:cNvSpPr txBox="1"/>
      </xdr:nvSpPr>
      <xdr:spPr>
        <a:xfrm>
          <a:off x="3225800" y="647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93149</xdr:rowOff>
    </xdr:from>
    <xdr:to>
      <xdr:col>2</xdr:col>
      <xdr:colOff>692150</xdr:colOff>
      <xdr:row>35</xdr:row>
      <xdr:rowOff>194749</xdr:rowOff>
    </xdr:to>
    <xdr:sp macro="" textlink="">
      <xdr:nvSpPr>
        <xdr:cNvPr id="137" name="円/楕円 136"/>
        <xdr:cNvSpPr/>
      </xdr:nvSpPr>
      <xdr:spPr bwMode="auto">
        <a:xfrm>
          <a:off x="2857500" y="670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179526</xdr:rowOff>
    </xdr:from>
    <xdr:ext cx="762000" cy="259045"/>
    <xdr:sp macro="" textlink="">
      <xdr:nvSpPr>
        <xdr:cNvPr id="138" name="テキスト ボックス 137"/>
        <xdr:cNvSpPr txBox="1"/>
      </xdr:nvSpPr>
      <xdr:spPr>
        <a:xfrm>
          <a:off x="2527300" y="678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財政調整基金については、予期しない収入減や支出増等に備え、長期的視野に立った計画的な財政運営を行うために積み立てを行っている。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近年残高が増加傾向であり、標準財政規模に占める割合も大きくなっている。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平成２２年度から平成２６年度の５年間は全会計が黒字である。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今後も財源確保の厳しい状況が見込まれるなか、事務事業等歳出の徹底的な見直しを実施するとともに、緊急度・住民ニーズを的確に把握した事業の選択を行い、財政の健全化に努めていく。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過去の建設事業に伴う地方債の償還金のピークが過ぎたことにより、今後減少傾向になると考えられる。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辺地対策事業債や過疎対策事業債などの交付税算入率の高い起債の借入れにより、実質公債比率を抑えるとともに、緊急度・住民ニーズを的確に把握した事業の選択により、起債に大きく頼ることなく財政運営に努めて行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将来負担額の増加については、防災センター建設・庁舎改修事業による。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また、財政調整基金への積み立てにより充当可能基金が増加しており、将来負担比率分子が減少している。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今後も後世へ過大な財政負担になることのないように、行財政改革に積極的に取り組み、財政の健全化を図る。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5136822</v>
      </c>
      <c r="BO4" s="379"/>
      <c r="BP4" s="379"/>
      <c r="BQ4" s="379"/>
      <c r="BR4" s="379"/>
      <c r="BS4" s="379"/>
      <c r="BT4" s="379"/>
      <c r="BU4" s="380"/>
      <c r="BV4" s="378">
        <v>4156161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7.2</v>
      </c>
      <c r="CU4" s="556"/>
      <c r="CV4" s="556"/>
      <c r="CW4" s="556"/>
      <c r="CX4" s="556"/>
      <c r="CY4" s="556"/>
      <c r="CZ4" s="556"/>
      <c r="DA4" s="557"/>
      <c r="DB4" s="555">
        <v>10.4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4940997</v>
      </c>
      <c r="BO5" s="384"/>
      <c r="BP5" s="384"/>
      <c r="BQ5" s="384"/>
      <c r="BR5" s="384"/>
      <c r="BS5" s="384"/>
      <c r="BT5" s="384"/>
      <c r="BU5" s="385"/>
      <c r="BV5" s="383">
        <v>3876798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82.8</v>
      </c>
      <c r="CU5" s="354"/>
      <c r="CV5" s="354"/>
      <c r="CW5" s="354"/>
      <c r="CX5" s="354"/>
      <c r="CY5" s="354"/>
      <c r="CZ5" s="354"/>
      <c r="DA5" s="355"/>
      <c r="DB5" s="353">
        <v>80</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195825</v>
      </c>
      <c r="BO6" s="384"/>
      <c r="BP6" s="384"/>
      <c r="BQ6" s="384"/>
      <c r="BR6" s="384"/>
      <c r="BS6" s="384"/>
      <c r="BT6" s="384"/>
      <c r="BU6" s="385"/>
      <c r="BV6" s="383">
        <v>279363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87.2</v>
      </c>
      <c r="CU6" s="530"/>
      <c r="CV6" s="530"/>
      <c r="CW6" s="530"/>
      <c r="CX6" s="530"/>
      <c r="CY6" s="530"/>
      <c r="CZ6" s="530"/>
      <c r="DA6" s="531"/>
      <c r="DB6" s="529">
        <v>84.3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10633</v>
      </c>
      <c r="BO7" s="384"/>
      <c r="BP7" s="384"/>
      <c r="BQ7" s="384"/>
      <c r="BR7" s="384"/>
      <c r="BS7" s="384"/>
      <c r="BT7" s="384"/>
      <c r="BU7" s="385"/>
      <c r="BV7" s="383">
        <v>9307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2566790</v>
      </c>
      <c r="CU7" s="384"/>
      <c r="CV7" s="384"/>
      <c r="CW7" s="384"/>
      <c r="CX7" s="384"/>
      <c r="CY7" s="384"/>
      <c r="CZ7" s="384"/>
      <c r="DA7" s="385"/>
      <c r="DB7" s="383">
        <v>2603820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185192</v>
      </c>
      <c r="BO8" s="384"/>
      <c r="BP8" s="384"/>
      <c r="BQ8" s="384"/>
      <c r="BR8" s="384"/>
      <c r="BS8" s="384"/>
      <c r="BT8" s="384"/>
      <c r="BU8" s="385"/>
      <c r="BV8" s="383">
        <v>270056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0.12</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3250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-84864</v>
      </c>
      <c r="BO9" s="384"/>
      <c r="BP9" s="384"/>
      <c r="BQ9" s="384"/>
      <c r="BR9" s="384"/>
      <c r="BS9" s="384"/>
      <c r="BT9" s="384"/>
      <c r="BU9" s="385"/>
      <c r="BV9" s="383">
        <v>100551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11.8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3457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135730</v>
      </c>
      <c r="BO10" s="384"/>
      <c r="BP10" s="384"/>
      <c r="BQ10" s="384"/>
      <c r="BR10" s="384"/>
      <c r="BS10" s="384"/>
      <c r="BT10" s="384"/>
      <c r="BU10" s="385"/>
      <c r="BV10" s="383">
        <v>85332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3097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39380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3093</v>
      </c>
      <c r="S13" s="485"/>
      <c r="T13" s="485"/>
      <c r="U13" s="485"/>
      <c r="V13" s="486"/>
      <c r="W13" s="472" t="s">
        <v>124</v>
      </c>
      <c r="X13" s="396"/>
      <c r="Y13" s="396"/>
      <c r="Z13" s="396"/>
      <c r="AA13" s="396"/>
      <c r="AB13" s="397"/>
      <c r="AC13" s="359">
        <v>229</v>
      </c>
      <c r="AD13" s="360"/>
      <c r="AE13" s="360"/>
      <c r="AF13" s="360"/>
      <c r="AG13" s="361"/>
      <c r="AH13" s="359">
        <v>265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11486</v>
      </c>
      <c r="BO13" s="384"/>
      <c r="BP13" s="384"/>
      <c r="BQ13" s="384"/>
      <c r="BR13" s="384"/>
      <c r="BS13" s="384"/>
      <c r="BT13" s="384"/>
      <c r="BU13" s="385"/>
      <c r="BV13" s="383">
        <v>185883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3136</v>
      </c>
      <c r="S14" s="485"/>
      <c r="T14" s="485"/>
      <c r="U14" s="485"/>
      <c r="V14" s="486"/>
      <c r="W14" s="487"/>
      <c r="X14" s="399"/>
      <c r="Y14" s="399"/>
      <c r="Z14" s="399"/>
      <c r="AA14" s="399"/>
      <c r="AB14" s="400"/>
      <c r="AC14" s="477">
        <v>16.3</v>
      </c>
      <c r="AD14" s="478"/>
      <c r="AE14" s="478"/>
      <c r="AF14" s="478"/>
      <c r="AG14" s="479"/>
      <c r="AH14" s="477">
        <v>17.2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17.3</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3132</v>
      </c>
      <c r="S15" s="485"/>
      <c r="T15" s="485"/>
      <c r="U15" s="485"/>
      <c r="V15" s="486"/>
      <c r="W15" s="472" t="s">
        <v>131</v>
      </c>
      <c r="X15" s="396"/>
      <c r="Y15" s="396"/>
      <c r="Z15" s="396"/>
      <c r="AA15" s="396"/>
      <c r="AB15" s="397"/>
      <c r="AC15" s="359">
        <v>206</v>
      </c>
      <c r="AD15" s="360"/>
      <c r="AE15" s="360"/>
      <c r="AF15" s="360"/>
      <c r="AG15" s="361"/>
      <c r="AH15" s="359">
        <v>222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293450</v>
      </c>
      <c r="BO15" s="379"/>
      <c r="BP15" s="379"/>
      <c r="BQ15" s="379"/>
      <c r="BR15" s="379"/>
      <c r="BS15" s="379"/>
      <c r="BT15" s="379"/>
      <c r="BU15" s="380"/>
      <c r="BV15" s="378">
        <v>288497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14.7</v>
      </c>
      <c r="AD16" s="478"/>
      <c r="AE16" s="478"/>
      <c r="AF16" s="478"/>
      <c r="AG16" s="479"/>
      <c r="AH16" s="477">
        <v>14.4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2370853</v>
      </c>
      <c r="BO16" s="384"/>
      <c r="BP16" s="384"/>
      <c r="BQ16" s="384"/>
      <c r="BR16" s="384"/>
      <c r="BS16" s="384"/>
      <c r="BT16" s="384"/>
      <c r="BU16" s="385"/>
      <c r="BV16" s="383">
        <v>2401506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971</v>
      </c>
      <c r="AD17" s="360"/>
      <c r="AE17" s="360"/>
      <c r="AF17" s="360"/>
      <c r="AG17" s="361"/>
      <c r="AH17" s="359">
        <v>1054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359865</v>
      </c>
      <c r="BO17" s="384"/>
      <c r="BP17" s="384"/>
      <c r="BQ17" s="384"/>
      <c r="BR17" s="384"/>
      <c r="BS17" s="384"/>
      <c r="BT17" s="384"/>
      <c r="BU17" s="385"/>
      <c r="BV17" s="383">
        <v>355794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345.65</v>
      </c>
      <c r="M18" s="448"/>
      <c r="N18" s="448"/>
      <c r="O18" s="448"/>
      <c r="P18" s="448"/>
      <c r="Q18" s="448"/>
      <c r="R18" s="449"/>
      <c r="S18" s="449"/>
      <c r="T18" s="449"/>
      <c r="U18" s="449"/>
      <c r="V18" s="450"/>
      <c r="W18" s="464"/>
      <c r="X18" s="465"/>
      <c r="Y18" s="465"/>
      <c r="Z18" s="465"/>
      <c r="AA18" s="465"/>
      <c r="AB18" s="473"/>
      <c r="AC18" s="347">
        <v>69.099999999999994</v>
      </c>
      <c r="AD18" s="348"/>
      <c r="AE18" s="348"/>
      <c r="AF18" s="348"/>
      <c r="AG18" s="451"/>
      <c r="AH18" s="347">
        <v>68.3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2126548</v>
      </c>
      <c r="BO18" s="384"/>
      <c r="BP18" s="384"/>
      <c r="BQ18" s="384"/>
      <c r="BR18" s="384"/>
      <c r="BS18" s="384"/>
      <c r="BT18" s="384"/>
      <c r="BU18" s="385"/>
      <c r="BV18" s="383">
        <v>2086749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3106720</v>
      </c>
      <c r="BO19" s="384"/>
      <c r="BP19" s="384"/>
      <c r="BQ19" s="384"/>
      <c r="BR19" s="384"/>
      <c r="BS19" s="384"/>
      <c r="BT19" s="384"/>
      <c r="BU19" s="385"/>
      <c r="BV19" s="383">
        <v>3046266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1353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5595809</v>
      </c>
      <c r="BO23" s="384"/>
      <c r="BP23" s="384"/>
      <c r="BQ23" s="384"/>
      <c r="BR23" s="384"/>
      <c r="BS23" s="384"/>
      <c r="BT23" s="384"/>
      <c r="BU23" s="385"/>
      <c r="BV23" s="383">
        <v>4939443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6400</v>
      </c>
      <c r="R24" s="360"/>
      <c r="S24" s="360"/>
      <c r="T24" s="360"/>
      <c r="U24" s="360"/>
      <c r="V24" s="361"/>
      <c r="W24" s="425"/>
      <c r="X24" s="416"/>
      <c r="Y24" s="417"/>
      <c r="Z24" s="356" t="s">
        <v>154</v>
      </c>
      <c r="AA24" s="357"/>
      <c r="AB24" s="357"/>
      <c r="AC24" s="357"/>
      <c r="AD24" s="357"/>
      <c r="AE24" s="357"/>
      <c r="AF24" s="357"/>
      <c r="AG24" s="358"/>
      <c r="AH24" s="359">
        <v>64</v>
      </c>
      <c r="AI24" s="360"/>
      <c r="AJ24" s="360"/>
      <c r="AK24" s="360"/>
      <c r="AL24" s="361"/>
      <c r="AM24" s="359">
        <v>191104</v>
      </c>
      <c r="AN24" s="360"/>
      <c r="AO24" s="360"/>
      <c r="AP24" s="360"/>
      <c r="AQ24" s="360"/>
      <c r="AR24" s="361"/>
      <c r="AS24" s="359">
        <v>2986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4795725</v>
      </c>
      <c r="BO24" s="384"/>
      <c r="BP24" s="384"/>
      <c r="BQ24" s="384"/>
      <c r="BR24" s="384"/>
      <c r="BS24" s="384"/>
      <c r="BT24" s="384"/>
      <c r="BU24" s="385"/>
      <c r="BV24" s="383">
        <v>4584377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5750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225061</v>
      </c>
      <c r="BO25" s="379"/>
      <c r="BP25" s="379"/>
      <c r="BQ25" s="379"/>
      <c r="BR25" s="379"/>
      <c r="BS25" s="379"/>
      <c r="BT25" s="379"/>
      <c r="BU25" s="380"/>
      <c r="BV25" s="378">
        <v>271475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5380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2460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115899</v>
      </c>
      <c r="BO27" s="387"/>
      <c r="BP27" s="387"/>
      <c r="BQ27" s="387"/>
      <c r="BR27" s="387"/>
      <c r="BS27" s="387"/>
      <c r="BT27" s="387"/>
      <c r="BU27" s="388"/>
      <c r="BV27" s="386">
        <v>115882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1940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1236843</v>
      </c>
      <c r="BO28" s="379"/>
      <c r="BP28" s="379"/>
      <c r="BQ28" s="379"/>
      <c r="BR28" s="379"/>
      <c r="BS28" s="379"/>
      <c r="BT28" s="379"/>
      <c r="BU28" s="380"/>
      <c r="BV28" s="378">
        <v>1140493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7</v>
      </c>
      <c r="M29" s="360"/>
      <c r="N29" s="360"/>
      <c r="O29" s="360"/>
      <c r="P29" s="361"/>
      <c r="Q29" s="359">
        <v>1640</v>
      </c>
      <c r="R29" s="360"/>
      <c r="S29" s="360"/>
      <c r="T29" s="360"/>
      <c r="U29" s="360"/>
      <c r="V29" s="361"/>
      <c r="W29" s="426"/>
      <c r="X29" s="427"/>
      <c r="Y29" s="428"/>
      <c r="Z29" s="356" t="s">
        <v>170</v>
      </c>
      <c r="AA29" s="357"/>
      <c r="AB29" s="357"/>
      <c r="AC29" s="357"/>
      <c r="AD29" s="357"/>
      <c r="AE29" s="357"/>
      <c r="AF29" s="357"/>
      <c r="AG29" s="358"/>
      <c r="AH29" s="359">
        <v>64</v>
      </c>
      <c r="AI29" s="360"/>
      <c r="AJ29" s="360"/>
      <c r="AK29" s="360"/>
      <c r="AL29" s="361"/>
      <c r="AM29" s="359">
        <v>191104</v>
      </c>
      <c r="AN29" s="360"/>
      <c r="AO29" s="360"/>
      <c r="AP29" s="360"/>
      <c r="AQ29" s="360"/>
      <c r="AR29" s="361"/>
      <c r="AS29" s="359">
        <v>2986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366971</v>
      </c>
      <c r="BO29" s="384"/>
      <c r="BP29" s="384"/>
      <c r="BQ29" s="384"/>
      <c r="BR29" s="384"/>
      <c r="BS29" s="384"/>
      <c r="BT29" s="384"/>
      <c r="BU29" s="385"/>
      <c r="BV29" s="383">
        <v>366816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424943</v>
      </c>
      <c r="BO30" s="387"/>
      <c r="BP30" s="387"/>
      <c r="BQ30" s="387"/>
      <c r="BR30" s="387"/>
      <c r="BS30" s="387"/>
      <c r="BT30" s="387"/>
      <c r="BU30" s="388"/>
      <c r="BV30" s="386">
        <v>448934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株式会社ブナの里振興公社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老人保健施設事業特別会計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南部後志環境衛生組合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南部後志衛生施設組合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岩内・寿都地方消防組合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後志教育研修センター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249055</v>
      </c>
      <c r="S5" s="639"/>
      <c r="T5" s="639"/>
      <c r="U5" s="639"/>
      <c r="V5" s="639"/>
      <c r="W5" s="639"/>
      <c r="X5" s="639"/>
      <c r="Y5" s="686"/>
      <c r="Z5" s="699">
        <v>4.8</v>
      </c>
      <c r="AA5" s="699"/>
      <c r="AB5" s="699"/>
      <c r="AC5" s="699"/>
      <c r="AD5" s="700">
        <v>249055</v>
      </c>
      <c r="AE5" s="700"/>
      <c r="AF5" s="700"/>
      <c r="AG5" s="700"/>
      <c r="AH5" s="700"/>
      <c r="AI5" s="700"/>
      <c r="AJ5" s="700"/>
      <c r="AK5" s="700"/>
      <c r="AL5" s="687">
        <v>10.199999999999999</v>
      </c>
      <c r="AM5" s="656"/>
      <c r="AN5" s="656"/>
      <c r="AO5" s="688"/>
      <c r="AP5" s="675" t="s">
        <v>208</v>
      </c>
      <c r="AQ5" s="676"/>
      <c r="AR5" s="676"/>
      <c r="AS5" s="676"/>
      <c r="AT5" s="676"/>
      <c r="AU5" s="676"/>
      <c r="AV5" s="676"/>
      <c r="AW5" s="676"/>
      <c r="AX5" s="676"/>
      <c r="AY5" s="676"/>
      <c r="AZ5" s="676"/>
      <c r="BA5" s="676"/>
      <c r="BB5" s="676"/>
      <c r="BC5" s="676"/>
      <c r="BD5" s="676"/>
      <c r="BE5" s="676"/>
      <c r="BF5" s="677"/>
      <c r="BG5" s="588">
        <v>249055</v>
      </c>
      <c r="BH5" s="589"/>
      <c r="BI5" s="589"/>
      <c r="BJ5" s="589"/>
      <c r="BK5" s="589"/>
      <c r="BL5" s="589"/>
      <c r="BM5" s="589"/>
      <c r="BN5" s="590"/>
      <c r="BO5" s="641">
        <v>100</v>
      </c>
      <c r="BP5" s="641"/>
      <c r="BQ5" s="641"/>
      <c r="BR5" s="641"/>
      <c r="BS5" s="642">
        <v>625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56283</v>
      </c>
      <c r="S6" s="589"/>
      <c r="T6" s="589"/>
      <c r="U6" s="589"/>
      <c r="V6" s="589"/>
      <c r="W6" s="589"/>
      <c r="X6" s="589"/>
      <c r="Y6" s="590"/>
      <c r="Z6" s="641">
        <v>1.1000000000000001</v>
      </c>
      <c r="AA6" s="641"/>
      <c r="AB6" s="641"/>
      <c r="AC6" s="641"/>
      <c r="AD6" s="642">
        <v>56283</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249055</v>
      </c>
      <c r="BH6" s="589"/>
      <c r="BI6" s="589"/>
      <c r="BJ6" s="589"/>
      <c r="BK6" s="589"/>
      <c r="BL6" s="589"/>
      <c r="BM6" s="589"/>
      <c r="BN6" s="590"/>
      <c r="BO6" s="641">
        <v>100</v>
      </c>
      <c r="BP6" s="641"/>
      <c r="BQ6" s="641"/>
      <c r="BR6" s="641"/>
      <c r="BS6" s="642">
        <v>625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53026</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53026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549</v>
      </c>
      <c r="S7" s="589"/>
      <c r="T7" s="589"/>
      <c r="U7" s="589"/>
      <c r="V7" s="589"/>
      <c r="W7" s="589"/>
      <c r="X7" s="589"/>
      <c r="Y7" s="590"/>
      <c r="Z7" s="641">
        <v>0</v>
      </c>
      <c r="AA7" s="641"/>
      <c r="AB7" s="641"/>
      <c r="AC7" s="641"/>
      <c r="AD7" s="642">
        <v>549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109193</v>
      </c>
      <c r="BH7" s="589"/>
      <c r="BI7" s="589"/>
      <c r="BJ7" s="589"/>
      <c r="BK7" s="589"/>
      <c r="BL7" s="589"/>
      <c r="BM7" s="589"/>
      <c r="BN7" s="590"/>
      <c r="BO7" s="641">
        <v>43.8</v>
      </c>
      <c r="BP7" s="641"/>
      <c r="BQ7" s="641"/>
      <c r="BR7" s="641"/>
      <c r="BS7" s="642">
        <v>625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1459393</v>
      </c>
      <c r="CS7" s="589"/>
      <c r="CT7" s="589"/>
      <c r="CU7" s="589"/>
      <c r="CV7" s="589"/>
      <c r="CW7" s="589"/>
      <c r="CX7" s="589"/>
      <c r="CY7" s="590"/>
      <c r="CZ7" s="641">
        <v>29.5</v>
      </c>
      <c r="DA7" s="641"/>
      <c r="DB7" s="641"/>
      <c r="DC7" s="641"/>
      <c r="DD7" s="594">
        <v>761963</v>
      </c>
      <c r="DE7" s="589"/>
      <c r="DF7" s="589"/>
      <c r="DG7" s="589"/>
      <c r="DH7" s="589"/>
      <c r="DI7" s="589"/>
      <c r="DJ7" s="589"/>
      <c r="DK7" s="589"/>
      <c r="DL7" s="589"/>
      <c r="DM7" s="589"/>
      <c r="DN7" s="589"/>
      <c r="DO7" s="589"/>
      <c r="DP7" s="590"/>
      <c r="DQ7" s="594">
        <v>647983</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1140</v>
      </c>
      <c r="S8" s="589"/>
      <c r="T8" s="589"/>
      <c r="U8" s="589"/>
      <c r="V8" s="589"/>
      <c r="W8" s="589"/>
      <c r="X8" s="589"/>
      <c r="Y8" s="590"/>
      <c r="Z8" s="641">
        <v>0</v>
      </c>
      <c r="AA8" s="641"/>
      <c r="AB8" s="641"/>
      <c r="AC8" s="641"/>
      <c r="AD8" s="642">
        <v>1140</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3755</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712124</v>
      </c>
      <c r="CS8" s="589"/>
      <c r="CT8" s="589"/>
      <c r="CU8" s="589"/>
      <c r="CV8" s="589"/>
      <c r="CW8" s="589"/>
      <c r="CX8" s="589"/>
      <c r="CY8" s="590"/>
      <c r="CZ8" s="641">
        <v>14.4</v>
      </c>
      <c r="DA8" s="641"/>
      <c r="DB8" s="641"/>
      <c r="DC8" s="641"/>
      <c r="DD8" s="594" t="s">
        <v>215</v>
      </c>
      <c r="DE8" s="589"/>
      <c r="DF8" s="589"/>
      <c r="DG8" s="589"/>
      <c r="DH8" s="589"/>
      <c r="DI8" s="589"/>
      <c r="DJ8" s="589"/>
      <c r="DK8" s="589"/>
      <c r="DL8" s="589"/>
      <c r="DM8" s="589"/>
      <c r="DN8" s="589"/>
      <c r="DO8" s="589"/>
      <c r="DP8" s="590"/>
      <c r="DQ8" s="594">
        <v>437691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608</v>
      </c>
      <c r="S9" s="589"/>
      <c r="T9" s="589"/>
      <c r="U9" s="589"/>
      <c r="V9" s="589"/>
      <c r="W9" s="589"/>
      <c r="X9" s="589"/>
      <c r="Y9" s="590"/>
      <c r="Z9" s="641">
        <v>0</v>
      </c>
      <c r="AA9" s="641"/>
      <c r="AB9" s="641"/>
      <c r="AC9" s="641"/>
      <c r="AD9" s="642">
        <v>608</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93716</v>
      </c>
      <c r="BH9" s="589"/>
      <c r="BI9" s="589"/>
      <c r="BJ9" s="589"/>
      <c r="BK9" s="589"/>
      <c r="BL9" s="589"/>
      <c r="BM9" s="589"/>
      <c r="BN9" s="590"/>
      <c r="BO9" s="641">
        <v>37.6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456530</v>
      </c>
      <c r="CS9" s="589"/>
      <c r="CT9" s="589"/>
      <c r="CU9" s="589"/>
      <c r="CV9" s="589"/>
      <c r="CW9" s="589"/>
      <c r="CX9" s="589"/>
      <c r="CY9" s="590"/>
      <c r="CZ9" s="641">
        <v>9.1999999999999993</v>
      </c>
      <c r="DA9" s="641"/>
      <c r="DB9" s="641"/>
      <c r="DC9" s="641"/>
      <c r="DD9" s="594">
        <v>144</v>
      </c>
      <c r="DE9" s="589"/>
      <c r="DF9" s="589"/>
      <c r="DG9" s="589"/>
      <c r="DH9" s="589"/>
      <c r="DI9" s="589"/>
      <c r="DJ9" s="589"/>
      <c r="DK9" s="589"/>
      <c r="DL9" s="589"/>
      <c r="DM9" s="589"/>
      <c r="DN9" s="589"/>
      <c r="DO9" s="589"/>
      <c r="DP9" s="590"/>
      <c r="DQ9" s="594">
        <v>433775</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38800</v>
      </c>
      <c r="S10" s="589"/>
      <c r="T10" s="589"/>
      <c r="U10" s="589"/>
      <c r="V10" s="589"/>
      <c r="W10" s="589"/>
      <c r="X10" s="589"/>
      <c r="Y10" s="590"/>
      <c r="Z10" s="641">
        <v>0.8</v>
      </c>
      <c r="AA10" s="641"/>
      <c r="AB10" s="641"/>
      <c r="AC10" s="641"/>
      <c r="AD10" s="642">
        <v>38800</v>
      </c>
      <c r="AE10" s="642"/>
      <c r="AF10" s="642"/>
      <c r="AG10" s="642"/>
      <c r="AH10" s="642"/>
      <c r="AI10" s="642"/>
      <c r="AJ10" s="642"/>
      <c r="AK10" s="642"/>
      <c r="AL10" s="611">
        <v>1.6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7895</v>
      </c>
      <c r="BH10" s="589"/>
      <c r="BI10" s="589"/>
      <c r="BJ10" s="589"/>
      <c r="BK10" s="589"/>
      <c r="BL10" s="589"/>
      <c r="BM10" s="589"/>
      <c r="BN10" s="590"/>
      <c r="BO10" s="641">
        <v>3.2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8397</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3397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3827</v>
      </c>
      <c r="BH11" s="589"/>
      <c r="BI11" s="589"/>
      <c r="BJ11" s="589"/>
      <c r="BK11" s="589"/>
      <c r="BL11" s="589"/>
      <c r="BM11" s="589"/>
      <c r="BN11" s="590"/>
      <c r="BO11" s="641">
        <v>1.5</v>
      </c>
      <c r="BP11" s="641"/>
      <c r="BQ11" s="641"/>
      <c r="BR11" s="641"/>
      <c r="BS11" s="594">
        <v>625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463663</v>
      </c>
      <c r="CS11" s="589"/>
      <c r="CT11" s="589"/>
      <c r="CU11" s="589"/>
      <c r="CV11" s="589"/>
      <c r="CW11" s="589"/>
      <c r="CX11" s="589"/>
      <c r="CY11" s="590"/>
      <c r="CZ11" s="641">
        <v>9.4</v>
      </c>
      <c r="DA11" s="641"/>
      <c r="DB11" s="641"/>
      <c r="DC11" s="641"/>
      <c r="DD11" s="594">
        <v>151489</v>
      </c>
      <c r="DE11" s="589"/>
      <c r="DF11" s="589"/>
      <c r="DG11" s="589"/>
      <c r="DH11" s="589"/>
      <c r="DI11" s="589"/>
      <c r="DJ11" s="589"/>
      <c r="DK11" s="589"/>
      <c r="DL11" s="589"/>
      <c r="DM11" s="589"/>
      <c r="DN11" s="589"/>
      <c r="DO11" s="589"/>
      <c r="DP11" s="590"/>
      <c r="DQ11" s="594">
        <v>184546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117104</v>
      </c>
      <c r="BH12" s="589"/>
      <c r="BI12" s="589"/>
      <c r="BJ12" s="589"/>
      <c r="BK12" s="589"/>
      <c r="BL12" s="589"/>
      <c r="BM12" s="589"/>
      <c r="BN12" s="590"/>
      <c r="BO12" s="641">
        <v>47</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42200</v>
      </c>
      <c r="CS12" s="589"/>
      <c r="CT12" s="589"/>
      <c r="CU12" s="589"/>
      <c r="CV12" s="589"/>
      <c r="CW12" s="589"/>
      <c r="CX12" s="589"/>
      <c r="CY12" s="590"/>
      <c r="CZ12" s="641">
        <v>0.9</v>
      </c>
      <c r="DA12" s="641"/>
      <c r="DB12" s="641"/>
      <c r="DC12" s="641"/>
      <c r="DD12" s="594">
        <v>2419</v>
      </c>
      <c r="DE12" s="589"/>
      <c r="DF12" s="589"/>
      <c r="DG12" s="589"/>
      <c r="DH12" s="589"/>
      <c r="DI12" s="589"/>
      <c r="DJ12" s="589"/>
      <c r="DK12" s="589"/>
      <c r="DL12" s="589"/>
      <c r="DM12" s="589"/>
      <c r="DN12" s="589"/>
      <c r="DO12" s="589"/>
      <c r="DP12" s="590"/>
      <c r="DQ12" s="594">
        <v>18394</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6999</v>
      </c>
      <c r="S13" s="589"/>
      <c r="T13" s="589"/>
      <c r="U13" s="589"/>
      <c r="V13" s="589"/>
      <c r="W13" s="589"/>
      <c r="X13" s="589"/>
      <c r="Y13" s="590"/>
      <c r="Z13" s="641">
        <v>0.1</v>
      </c>
      <c r="AA13" s="641"/>
      <c r="AB13" s="641"/>
      <c r="AC13" s="641"/>
      <c r="AD13" s="642">
        <v>6999</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115949</v>
      </c>
      <c r="BH13" s="589"/>
      <c r="BI13" s="589"/>
      <c r="BJ13" s="589"/>
      <c r="BK13" s="589"/>
      <c r="BL13" s="589"/>
      <c r="BM13" s="589"/>
      <c r="BN13" s="590"/>
      <c r="BO13" s="641">
        <v>46.6</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704201</v>
      </c>
      <c r="CS13" s="589"/>
      <c r="CT13" s="589"/>
      <c r="CU13" s="589"/>
      <c r="CV13" s="589"/>
      <c r="CW13" s="589"/>
      <c r="CX13" s="589"/>
      <c r="CY13" s="590"/>
      <c r="CZ13" s="641">
        <v>14.3</v>
      </c>
      <c r="DA13" s="641"/>
      <c r="DB13" s="641"/>
      <c r="DC13" s="641"/>
      <c r="DD13" s="594">
        <v>466570</v>
      </c>
      <c r="DE13" s="589"/>
      <c r="DF13" s="589"/>
      <c r="DG13" s="589"/>
      <c r="DH13" s="589"/>
      <c r="DI13" s="589"/>
      <c r="DJ13" s="589"/>
      <c r="DK13" s="589"/>
      <c r="DL13" s="589"/>
      <c r="DM13" s="589"/>
      <c r="DN13" s="589"/>
      <c r="DO13" s="589"/>
      <c r="DP13" s="590"/>
      <c r="DQ13" s="594">
        <v>322444</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4568</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247013</v>
      </c>
      <c r="CS14" s="589"/>
      <c r="CT14" s="589"/>
      <c r="CU14" s="589"/>
      <c r="CV14" s="589"/>
      <c r="CW14" s="589"/>
      <c r="CX14" s="589"/>
      <c r="CY14" s="590"/>
      <c r="CZ14" s="641">
        <v>5</v>
      </c>
      <c r="DA14" s="641"/>
      <c r="DB14" s="641"/>
      <c r="DC14" s="641"/>
      <c r="DD14" s="594" t="s">
        <v>112</v>
      </c>
      <c r="DE14" s="589"/>
      <c r="DF14" s="589"/>
      <c r="DG14" s="589"/>
      <c r="DH14" s="589"/>
      <c r="DI14" s="589"/>
      <c r="DJ14" s="589"/>
      <c r="DK14" s="589"/>
      <c r="DL14" s="589"/>
      <c r="DM14" s="589"/>
      <c r="DN14" s="589"/>
      <c r="DO14" s="589"/>
      <c r="DP14" s="590"/>
      <c r="DQ14" s="594">
        <v>142213</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429</v>
      </c>
      <c r="S15" s="589"/>
      <c r="T15" s="589"/>
      <c r="U15" s="589"/>
      <c r="V15" s="589"/>
      <c r="W15" s="589"/>
      <c r="X15" s="589"/>
      <c r="Y15" s="590"/>
      <c r="Z15" s="641">
        <v>0</v>
      </c>
      <c r="AA15" s="641"/>
      <c r="AB15" s="641"/>
      <c r="AC15" s="641"/>
      <c r="AD15" s="642">
        <v>429</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18190</v>
      </c>
      <c r="BH15" s="589"/>
      <c r="BI15" s="589"/>
      <c r="BJ15" s="589"/>
      <c r="BK15" s="589"/>
      <c r="BL15" s="589"/>
      <c r="BM15" s="589"/>
      <c r="BN15" s="590"/>
      <c r="BO15" s="641">
        <v>7.3</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332512</v>
      </c>
      <c r="CS15" s="589"/>
      <c r="CT15" s="589"/>
      <c r="CU15" s="589"/>
      <c r="CV15" s="589"/>
      <c r="CW15" s="589"/>
      <c r="CX15" s="589"/>
      <c r="CY15" s="590"/>
      <c r="CZ15" s="641">
        <v>6.7</v>
      </c>
      <c r="DA15" s="641"/>
      <c r="DB15" s="641"/>
      <c r="DC15" s="641"/>
      <c r="DD15" s="594">
        <v>53406</v>
      </c>
      <c r="DE15" s="589"/>
      <c r="DF15" s="589"/>
      <c r="DG15" s="589"/>
      <c r="DH15" s="589"/>
      <c r="DI15" s="589"/>
      <c r="DJ15" s="589"/>
      <c r="DK15" s="589"/>
      <c r="DL15" s="589"/>
      <c r="DM15" s="589"/>
      <c r="DN15" s="589"/>
      <c r="DO15" s="589"/>
      <c r="DP15" s="590"/>
      <c r="DQ15" s="594">
        <v>284468</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2243770</v>
      </c>
      <c r="S16" s="589"/>
      <c r="T16" s="589"/>
      <c r="U16" s="589"/>
      <c r="V16" s="589"/>
      <c r="W16" s="589"/>
      <c r="X16" s="589"/>
      <c r="Y16" s="590"/>
      <c r="Z16" s="641">
        <v>43.7</v>
      </c>
      <c r="AA16" s="641"/>
      <c r="AB16" s="641"/>
      <c r="AC16" s="641"/>
      <c r="AD16" s="642">
        <v>2078307</v>
      </c>
      <c r="AE16" s="642"/>
      <c r="AF16" s="642"/>
      <c r="AG16" s="642"/>
      <c r="AH16" s="642"/>
      <c r="AI16" s="642"/>
      <c r="AJ16" s="642"/>
      <c r="AK16" s="642"/>
      <c r="AL16" s="611">
        <v>85.2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7</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7</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2078307</v>
      </c>
      <c r="S17" s="589"/>
      <c r="T17" s="589"/>
      <c r="U17" s="589"/>
      <c r="V17" s="589"/>
      <c r="W17" s="589"/>
      <c r="X17" s="589"/>
      <c r="Y17" s="590"/>
      <c r="Z17" s="641">
        <v>40.5</v>
      </c>
      <c r="AA17" s="641"/>
      <c r="AB17" s="641"/>
      <c r="AC17" s="641"/>
      <c r="AD17" s="642">
        <v>2078307</v>
      </c>
      <c r="AE17" s="642"/>
      <c r="AF17" s="642"/>
      <c r="AG17" s="642"/>
      <c r="AH17" s="642"/>
      <c r="AI17" s="642"/>
      <c r="AJ17" s="642"/>
      <c r="AK17" s="642"/>
      <c r="AL17" s="611">
        <v>85.2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461931</v>
      </c>
      <c r="CS17" s="589"/>
      <c r="CT17" s="589"/>
      <c r="CU17" s="589"/>
      <c r="CV17" s="589"/>
      <c r="CW17" s="589"/>
      <c r="CX17" s="589"/>
      <c r="CY17" s="590"/>
      <c r="CZ17" s="641">
        <v>9.3000000000000007</v>
      </c>
      <c r="DA17" s="641"/>
      <c r="DB17" s="641"/>
      <c r="DC17" s="641"/>
      <c r="DD17" s="594" t="s">
        <v>112</v>
      </c>
      <c r="DE17" s="589"/>
      <c r="DF17" s="589"/>
      <c r="DG17" s="589"/>
      <c r="DH17" s="589"/>
      <c r="DI17" s="589"/>
      <c r="DJ17" s="589"/>
      <c r="DK17" s="589"/>
      <c r="DL17" s="589"/>
      <c r="DM17" s="589"/>
      <c r="DN17" s="589"/>
      <c r="DO17" s="589"/>
      <c r="DP17" s="590"/>
      <c r="DQ17" s="594">
        <v>382951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165456</v>
      </c>
      <c r="S18" s="589"/>
      <c r="T18" s="589"/>
      <c r="U18" s="589"/>
      <c r="V18" s="589"/>
      <c r="W18" s="589"/>
      <c r="X18" s="589"/>
      <c r="Y18" s="590"/>
      <c r="Z18" s="641">
        <v>3.2</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7</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2597633</v>
      </c>
      <c r="S20" s="589"/>
      <c r="T20" s="589"/>
      <c r="U20" s="589"/>
      <c r="V20" s="589"/>
      <c r="W20" s="589"/>
      <c r="X20" s="589"/>
      <c r="Y20" s="590"/>
      <c r="Z20" s="641">
        <v>50.6</v>
      </c>
      <c r="AA20" s="641"/>
      <c r="AB20" s="641"/>
      <c r="AC20" s="641"/>
      <c r="AD20" s="642">
        <v>2432170</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4940997</v>
      </c>
      <c r="CS20" s="589"/>
      <c r="CT20" s="589"/>
      <c r="CU20" s="589"/>
      <c r="CV20" s="589"/>
      <c r="CW20" s="589"/>
      <c r="CX20" s="589"/>
      <c r="CY20" s="590"/>
      <c r="CZ20" s="641">
        <v>100</v>
      </c>
      <c r="DA20" s="641"/>
      <c r="DB20" s="641"/>
      <c r="DC20" s="641"/>
      <c r="DD20" s="594">
        <v>1435991</v>
      </c>
      <c r="DE20" s="589"/>
      <c r="DF20" s="589"/>
      <c r="DG20" s="589"/>
      <c r="DH20" s="589"/>
      <c r="DI20" s="589"/>
      <c r="DJ20" s="589"/>
      <c r="DK20" s="589"/>
      <c r="DL20" s="589"/>
      <c r="DM20" s="589"/>
      <c r="DN20" s="589"/>
      <c r="DO20" s="589"/>
      <c r="DP20" s="590"/>
      <c r="DQ20" s="594">
        <v>2910895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587</v>
      </c>
      <c r="S21" s="589"/>
      <c r="T21" s="589"/>
      <c r="U21" s="589"/>
      <c r="V21" s="589"/>
      <c r="W21" s="589"/>
      <c r="X21" s="589"/>
      <c r="Y21" s="590"/>
      <c r="Z21" s="641">
        <v>0</v>
      </c>
      <c r="AA21" s="641"/>
      <c r="AB21" s="641"/>
      <c r="AC21" s="641"/>
      <c r="AD21" s="642">
        <v>587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45708</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90101</v>
      </c>
      <c r="S23" s="589"/>
      <c r="T23" s="589"/>
      <c r="U23" s="589"/>
      <c r="V23" s="589"/>
      <c r="W23" s="589"/>
      <c r="X23" s="589"/>
      <c r="Y23" s="590"/>
      <c r="Z23" s="641">
        <v>1.8</v>
      </c>
      <c r="AA23" s="641"/>
      <c r="AB23" s="641"/>
      <c r="AC23" s="641"/>
      <c r="AD23" s="642" t="s">
        <v>112</v>
      </c>
      <c r="AE23" s="642"/>
      <c r="AF23" s="642"/>
      <c r="AG23" s="642"/>
      <c r="AH23" s="642"/>
      <c r="AI23" s="642"/>
      <c r="AJ23" s="642"/>
      <c r="AK23" s="642"/>
      <c r="AL23" s="611" t="s">
        <v>112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1902</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1321773</v>
      </c>
      <c r="CS24" s="639"/>
      <c r="CT24" s="639"/>
      <c r="CU24" s="639"/>
      <c r="CV24" s="639"/>
      <c r="CW24" s="639"/>
      <c r="CX24" s="639"/>
      <c r="CY24" s="686"/>
      <c r="CZ24" s="690">
        <v>26.8</v>
      </c>
      <c r="DA24" s="691"/>
      <c r="DB24" s="691"/>
      <c r="DC24" s="692"/>
      <c r="DD24" s="685">
        <v>1010310</v>
      </c>
      <c r="DE24" s="639"/>
      <c r="DF24" s="639"/>
      <c r="DG24" s="639"/>
      <c r="DH24" s="639"/>
      <c r="DI24" s="639"/>
      <c r="DJ24" s="639"/>
      <c r="DK24" s="686"/>
      <c r="DL24" s="685">
        <v>1002923</v>
      </c>
      <c r="DM24" s="639"/>
      <c r="DN24" s="639"/>
      <c r="DO24" s="639"/>
      <c r="DP24" s="639"/>
      <c r="DQ24" s="639"/>
      <c r="DR24" s="639"/>
      <c r="DS24" s="639"/>
      <c r="DT24" s="639"/>
      <c r="DU24" s="639"/>
      <c r="DV24" s="686"/>
      <c r="DW24" s="687">
        <v>39.1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553711</v>
      </c>
      <c r="S25" s="589"/>
      <c r="T25" s="589"/>
      <c r="U25" s="589"/>
      <c r="V25" s="589"/>
      <c r="W25" s="589"/>
      <c r="X25" s="589"/>
      <c r="Y25" s="590"/>
      <c r="Z25" s="641">
        <v>10.8</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531831</v>
      </c>
      <c r="CS25" s="607"/>
      <c r="CT25" s="607"/>
      <c r="CU25" s="607"/>
      <c r="CV25" s="607"/>
      <c r="CW25" s="607"/>
      <c r="CX25" s="607"/>
      <c r="CY25" s="608"/>
      <c r="CZ25" s="591">
        <v>10.8</v>
      </c>
      <c r="DA25" s="609"/>
      <c r="DB25" s="609"/>
      <c r="DC25" s="610"/>
      <c r="DD25" s="594">
        <v>503130</v>
      </c>
      <c r="DE25" s="607"/>
      <c r="DF25" s="607"/>
      <c r="DG25" s="607"/>
      <c r="DH25" s="607"/>
      <c r="DI25" s="607"/>
      <c r="DJ25" s="607"/>
      <c r="DK25" s="608"/>
      <c r="DL25" s="594">
        <v>502855</v>
      </c>
      <c r="DM25" s="607"/>
      <c r="DN25" s="607"/>
      <c r="DO25" s="607"/>
      <c r="DP25" s="607"/>
      <c r="DQ25" s="607"/>
      <c r="DR25" s="607"/>
      <c r="DS25" s="607"/>
      <c r="DT25" s="607"/>
      <c r="DU25" s="607"/>
      <c r="DV25" s="608"/>
      <c r="DW25" s="611">
        <v>19.600000000000001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320493</v>
      </c>
      <c r="CS26" s="589"/>
      <c r="CT26" s="589"/>
      <c r="CU26" s="589"/>
      <c r="CV26" s="589"/>
      <c r="CW26" s="589"/>
      <c r="CX26" s="589"/>
      <c r="CY26" s="590"/>
      <c r="CZ26" s="591">
        <v>6.5</v>
      </c>
      <c r="DA26" s="609"/>
      <c r="DB26" s="609"/>
      <c r="DC26" s="610"/>
      <c r="DD26" s="594">
        <v>295927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137366</v>
      </c>
      <c r="S27" s="589"/>
      <c r="T27" s="589"/>
      <c r="U27" s="589"/>
      <c r="V27" s="589"/>
      <c r="W27" s="589"/>
      <c r="X27" s="589"/>
      <c r="Y27" s="590"/>
      <c r="Z27" s="641">
        <v>2.7</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249055</v>
      </c>
      <c r="BH27" s="589"/>
      <c r="BI27" s="589"/>
      <c r="BJ27" s="589"/>
      <c r="BK27" s="589"/>
      <c r="BL27" s="589"/>
      <c r="BM27" s="589"/>
      <c r="BN27" s="590"/>
      <c r="BO27" s="641">
        <v>100</v>
      </c>
      <c r="BP27" s="641"/>
      <c r="BQ27" s="641"/>
      <c r="BR27" s="641"/>
      <c r="BS27" s="594">
        <v>625</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328011</v>
      </c>
      <c r="CS27" s="607"/>
      <c r="CT27" s="607"/>
      <c r="CU27" s="607"/>
      <c r="CV27" s="607"/>
      <c r="CW27" s="607"/>
      <c r="CX27" s="607"/>
      <c r="CY27" s="608"/>
      <c r="CZ27" s="591">
        <v>6.6</v>
      </c>
      <c r="DA27" s="609"/>
      <c r="DB27" s="609"/>
      <c r="DC27" s="610"/>
      <c r="DD27" s="594">
        <v>124229</v>
      </c>
      <c r="DE27" s="607"/>
      <c r="DF27" s="607"/>
      <c r="DG27" s="607"/>
      <c r="DH27" s="607"/>
      <c r="DI27" s="607"/>
      <c r="DJ27" s="607"/>
      <c r="DK27" s="608"/>
      <c r="DL27" s="594">
        <v>117117</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146131</v>
      </c>
      <c r="S28" s="589"/>
      <c r="T28" s="589"/>
      <c r="U28" s="589"/>
      <c r="V28" s="589"/>
      <c r="W28" s="589"/>
      <c r="X28" s="589"/>
      <c r="Y28" s="590"/>
      <c r="Z28" s="641">
        <v>2.8</v>
      </c>
      <c r="AA28" s="641"/>
      <c r="AB28" s="641"/>
      <c r="AC28" s="641"/>
      <c r="AD28" s="642">
        <v>157</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461931</v>
      </c>
      <c r="CS28" s="589"/>
      <c r="CT28" s="589"/>
      <c r="CU28" s="589"/>
      <c r="CV28" s="589"/>
      <c r="CW28" s="589"/>
      <c r="CX28" s="589"/>
      <c r="CY28" s="590"/>
      <c r="CZ28" s="591">
        <v>9.3000000000000007</v>
      </c>
      <c r="DA28" s="609"/>
      <c r="DB28" s="609"/>
      <c r="DC28" s="610"/>
      <c r="DD28" s="594">
        <v>382951</v>
      </c>
      <c r="DE28" s="589"/>
      <c r="DF28" s="589"/>
      <c r="DG28" s="589"/>
      <c r="DH28" s="589"/>
      <c r="DI28" s="589"/>
      <c r="DJ28" s="589"/>
      <c r="DK28" s="590"/>
      <c r="DL28" s="594">
        <v>382951</v>
      </c>
      <c r="DM28" s="589"/>
      <c r="DN28" s="589"/>
      <c r="DO28" s="589"/>
      <c r="DP28" s="589"/>
      <c r="DQ28" s="589"/>
      <c r="DR28" s="589"/>
      <c r="DS28" s="589"/>
      <c r="DT28" s="589"/>
      <c r="DU28" s="589"/>
      <c r="DV28" s="590"/>
      <c r="DW28" s="611">
        <v>14.9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1768</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461907</v>
      </c>
      <c r="CS29" s="607"/>
      <c r="CT29" s="607"/>
      <c r="CU29" s="607"/>
      <c r="CV29" s="607"/>
      <c r="CW29" s="607"/>
      <c r="CX29" s="607"/>
      <c r="CY29" s="608"/>
      <c r="CZ29" s="591">
        <v>9.3000000000000007</v>
      </c>
      <c r="DA29" s="609"/>
      <c r="DB29" s="609"/>
      <c r="DC29" s="610"/>
      <c r="DD29" s="594">
        <v>382927</v>
      </c>
      <c r="DE29" s="607"/>
      <c r="DF29" s="607"/>
      <c r="DG29" s="607"/>
      <c r="DH29" s="607"/>
      <c r="DI29" s="607"/>
      <c r="DJ29" s="607"/>
      <c r="DK29" s="608"/>
      <c r="DL29" s="594">
        <v>382927</v>
      </c>
      <c r="DM29" s="607"/>
      <c r="DN29" s="607"/>
      <c r="DO29" s="607"/>
      <c r="DP29" s="607"/>
      <c r="DQ29" s="607"/>
      <c r="DR29" s="607"/>
      <c r="DS29" s="607"/>
      <c r="DT29" s="607"/>
      <c r="DU29" s="607"/>
      <c r="DV29" s="608"/>
      <c r="DW29" s="611">
        <v>14.9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79738</v>
      </c>
      <c r="S30" s="589"/>
      <c r="T30" s="589"/>
      <c r="U30" s="589"/>
      <c r="V30" s="589"/>
      <c r="W30" s="589"/>
      <c r="X30" s="589"/>
      <c r="Y30" s="590"/>
      <c r="Z30" s="641">
        <v>1.6</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99.5</v>
      </c>
      <c r="BH30" s="655"/>
      <c r="BI30" s="655"/>
      <c r="BJ30" s="655"/>
      <c r="BK30" s="655"/>
      <c r="BL30" s="655"/>
      <c r="BM30" s="656">
        <v>97.9</v>
      </c>
      <c r="BN30" s="655"/>
      <c r="BO30" s="655"/>
      <c r="BP30" s="655"/>
      <c r="BQ30" s="657"/>
      <c r="BR30" s="654">
        <v>99.5</v>
      </c>
      <c r="BS30" s="655"/>
      <c r="BT30" s="655"/>
      <c r="BU30" s="655"/>
      <c r="BV30" s="655"/>
      <c r="BW30" s="655"/>
      <c r="BX30" s="656">
        <v>96.9</v>
      </c>
      <c r="BY30" s="655"/>
      <c r="BZ30" s="655"/>
      <c r="CA30" s="655"/>
      <c r="CB30" s="657"/>
      <c r="CD30" s="660"/>
      <c r="CE30" s="661"/>
      <c r="CF30" s="625" t="s">
        <v>292</v>
      </c>
      <c r="CG30" s="622"/>
      <c r="CH30" s="622"/>
      <c r="CI30" s="622"/>
      <c r="CJ30" s="622"/>
      <c r="CK30" s="622"/>
      <c r="CL30" s="622"/>
      <c r="CM30" s="622"/>
      <c r="CN30" s="622"/>
      <c r="CO30" s="622"/>
      <c r="CP30" s="622"/>
      <c r="CQ30" s="623"/>
      <c r="CR30" s="588">
        <v>403552</v>
      </c>
      <c r="CS30" s="589"/>
      <c r="CT30" s="589"/>
      <c r="CU30" s="589"/>
      <c r="CV30" s="589"/>
      <c r="CW30" s="589"/>
      <c r="CX30" s="589"/>
      <c r="CY30" s="590"/>
      <c r="CZ30" s="591">
        <v>8.1999999999999993</v>
      </c>
      <c r="DA30" s="609"/>
      <c r="DB30" s="609"/>
      <c r="DC30" s="610"/>
      <c r="DD30" s="594">
        <v>345675</v>
      </c>
      <c r="DE30" s="589"/>
      <c r="DF30" s="589"/>
      <c r="DG30" s="589"/>
      <c r="DH30" s="589"/>
      <c r="DI30" s="589"/>
      <c r="DJ30" s="589"/>
      <c r="DK30" s="590"/>
      <c r="DL30" s="594">
        <v>345675</v>
      </c>
      <c r="DM30" s="589"/>
      <c r="DN30" s="589"/>
      <c r="DO30" s="589"/>
      <c r="DP30" s="589"/>
      <c r="DQ30" s="589"/>
      <c r="DR30" s="589"/>
      <c r="DS30" s="589"/>
      <c r="DT30" s="589"/>
      <c r="DU30" s="589"/>
      <c r="DV30" s="590"/>
      <c r="DW30" s="611">
        <v>13.5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279363</v>
      </c>
      <c r="S31" s="589"/>
      <c r="T31" s="589"/>
      <c r="U31" s="589"/>
      <c r="V31" s="589"/>
      <c r="W31" s="589"/>
      <c r="X31" s="589"/>
      <c r="Y31" s="590"/>
      <c r="Z31" s="641">
        <v>5.4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99.7</v>
      </c>
      <c r="BH31" s="607"/>
      <c r="BI31" s="607"/>
      <c r="BJ31" s="607"/>
      <c r="BK31" s="607"/>
      <c r="BL31" s="607"/>
      <c r="BM31" s="643">
        <v>99</v>
      </c>
      <c r="BN31" s="653"/>
      <c r="BO31" s="653"/>
      <c r="BP31" s="653"/>
      <c r="BQ31" s="617"/>
      <c r="BR31" s="652">
        <v>99.6</v>
      </c>
      <c r="BS31" s="607"/>
      <c r="BT31" s="607"/>
      <c r="BU31" s="607"/>
      <c r="BV31" s="607"/>
      <c r="BW31" s="607"/>
      <c r="BX31" s="643">
        <v>98.9</v>
      </c>
      <c r="BY31" s="653"/>
      <c r="BZ31" s="653"/>
      <c r="CA31" s="653"/>
      <c r="CB31" s="617"/>
      <c r="CD31" s="660"/>
      <c r="CE31" s="661"/>
      <c r="CF31" s="625" t="s">
        <v>296</v>
      </c>
      <c r="CG31" s="622"/>
      <c r="CH31" s="622"/>
      <c r="CI31" s="622"/>
      <c r="CJ31" s="622"/>
      <c r="CK31" s="622"/>
      <c r="CL31" s="622"/>
      <c r="CM31" s="622"/>
      <c r="CN31" s="622"/>
      <c r="CO31" s="622"/>
      <c r="CP31" s="622"/>
      <c r="CQ31" s="623"/>
      <c r="CR31" s="588">
        <v>58355</v>
      </c>
      <c r="CS31" s="607"/>
      <c r="CT31" s="607"/>
      <c r="CU31" s="607"/>
      <c r="CV31" s="607"/>
      <c r="CW31" s="607"/>
      <c r="CX31" s="607"/>
      <c r="CY31" s="608"/>
      <c r="CZ31" s="591">
        <v>1.2</v>
      </c>
      <c r="DA31" s="609"/>
      <c r="DB31" s="609"/>
      <c r="DC31" s="610"/>
      <c r="DD31" s="594">
        <v>37252</v>
      </c>
      <c r="DE31" s="607"/>
      <c r="DF31" s="607"/>
      <c r="DG31" s="607"/>
      <c r="DH31" s="607"/>
      <c r="DI31" s="607"/>
      <c r="DJ31" s="607"/>
      <c r="DK31" s="608"/>
      <c r="DL31" s="594">
        <v>37252</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142896</v>
      </c>
      <c r="S32" s="589"/>
      <c r="T32" s="589"/>
      <c r="U32" s="589"/>
      <c r="V32" s="589"/>
      <c r="W32" s="589"/>
      <c r="X32" s="589"/>
      <c r="Y32" s="590"/>
      <c r="Z32" s="641">
        <v>2.8</v>
      </c>
      <c r="AA32" s="641"/>
      <c r="AB32" s="641"/>
      <c r="AC32" s="641"/>
      <c r="AD32" s="642">
        <v>5661</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96.5</v>
      </c>
      <c r="BN32" s="573"/>
      <c r="BO32" s="573"/>
      <c r="BP32" s="573"/>
      <c r="BQ32" s="630"/>
      <c r="BR32" s="651">
        <v>99.2</v>
      </c>
      <c r="BS32" s="573"/>
      <c r="BT32" s="573"/>
      <c r="BU32" s="573"/>
      <c r="BV32" s="573"/>
      <c r="BW32" s="573"/>
      <c r="BX32" s="636">
        <v>96.6</v>
      </c>
      <c r="BY32" s="573"/>
      <c r="BZ32" s="573"/>
      <c r="CA32" s="573"/>
      <c r="CB32" s="630"/>
      <c r="CD32" s="662"/>
      <c r="CE32" s="663"/>
      <c r="CF32" s="625" t="s">
        <v>299</v>
      </c>
      <c r="CG32" s="622"/>
      <c r="CH32" s="622"/>
      <c r="CI32" s="622"/>
      <c r="CJ32" s="622"/>
      <c r="CK32" s="622"/>
      <c r="CL32" s="622"/>
      <c r="CM32" s="622"/>
      <c r="CN32" s="622"/>
      <c r="CO32" s="622"/>
      <c r="CP32" s="622"/>
      <c r="CQ32" s="623"/>
      <c r="CR32" s="588">
        <v>24</v>
      </c>
      <c r="CS32" s="589"/>
      <c r="CT32" s="589"/>
      <c r="CU32" s="589"/>
      <c r="CV32" s="589"/>
      <c r="CW32" s="589"/>
      <c r="CX32" s="589"/>
      <c r="CY32" s="590"/>
      <c r="CZ32" s="591">
        <v>0</v>
      </c>
      <c r="DA32" s="609"/>
      <c r="DB32" s="609"/>
      <c r="DC32" s="610"/>
      <c r="DD32" s="594">
        <v>24</v>
      </c>
      <c r="DE32" s="589"/>
      <c r="DF32" s="589"/>
      <c r="DG32" s="589"/>
      <c r="DH32" s="589"/>
      <c r="DI32" s="589"/>
      <c r="DJ32" s="589"/>
      <c r="DK32" s="590"/>
      <c r="DL32" s="594">
        <v>24</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1059918</v>
      </c>
      <c r="S33" s="589"/>
      <c r="T33" s="589"/>
      <c r="U33" s="589"/>
      <c r="V33" s="589"/>
      <c r="W33" s="589"/>
      <c r="X33" s="589"/>
      <c r="Y33" s="590"/>
      <c r="Z33" s="641">
        <v>20.6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2183226</v>
      </c>
      <c r="CS33" s="607"/>
      <c r="CT33" s="607"/>
      <c r="CU33" s="607"/>
      <c r="CV33" s="607"/>
      <c r="CW33" s="607"/>
      <c r="CX33" s="607"/>
      <c r="CY33" s="608"/>
      <c r="CZ33" s="591">
        <v>44.2</v>
      </c>
      <c r="DA33" s="609"/>
      <c r="DB33" s="609"/>
      <c r="DC33" s="610"/>
      <c r="DD33" s="594">
        <v>1646215</v>
      </c>
      <c r="DE33" s="607"/>
      <c r="DF33" s="607"/>
      <c r="DG33" s="607"/>
      <c r="DH33" s="607"/>
      <c r="DI33" s="607"/>
      <c r="DJ33" s="607"/>
      <c r="DK33" s="608"/>
      <c r="DL33" s="594">
        <v>1123625</v>
      </c>
      <c r="DM33" s="607"/>
      <c r="DN33" s="607"/>
      <c r="DO33" s="607"/>
      <c r="DP33" s="607"/>
      <c r="DQ33" s="607"/>
      <c r="DR33" s="607"/>
      <c r="DS33" s="607"/>
      <c r="DT33" s="607"/>
      <c r="DU33" s="607"/>
      <c r="DV33" s="608"/>
      <c r="DW33" s="611">
        <v>43.8</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640480</v>
      </c>
      <c r="CS34" s="589"/>
      <c r="CT34" s="589"/>
      <c r="CU34" s="589"/>
      <c r="CV34" s="589"/>
      <c r="CW34" s="589"/>
      <c r="CX34" s="589"/>
      <c r="CY34" s="590"/>
      <c r="CZ34" s="591">
        <v>13</v>
      </c>
      <c r="DA34" s="609"/>
      <c r="DB34" s="609"/>
      <c r="DC34" s="610"/>
      <c r="DD34" s="594">
        <v>392862</v>
      </c>
      <c r="DE34" s="589"/>
      <c r="DF34" s="589"/>
      <c r="DG34" s="589"/>
      <c r="DH34" s="589"/>
      <c r="DI34" s="589"/>
      <c r="DJ34" s="589"/>
      <c r="DK34" s="590"/>
      <c r="DL34" s="594">
        <v>308257</v>
      </c>
      <c r="DM34" s="589"/>
      <c r="DN34" s="589"/>
      <c r="DO34" s="589"/>
      <c r="DP34" s="589"/>
      <c r="DQ34" s="589"/>
      <c r="DR34" s="589"/>
      <c r="DS34" s="589"/>
      <c r="DT34" s="589"/>
      <c r="DU34" s="589"/>
      <c r="DV34" s="590"/>
      <c r="DW34" s="611">
        <v>12</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128618</v>
      </c>
      <c r="S35" s="589"/>
      <c r="T35" s="589"/>
      <c r="U35" s="589"/>
      <c r="V35" s="589"/>
      <c r="W35" s="589"/>
      <c r="X35" s="589"/>
      <c r="Y35" s="590"/>
      <c r="Z35" s="641">
        <v>2.5</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620514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11385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104545</v>
      </c>
      <c r="CS35" s="607"/>
      <c r="CT35" s="607"/>
      <c r="CU35" s="607"/>
      <c r="CV35" s="607"/>
      <c r="CW35" s="607"/>
      <c r="CX35" s="607"/>
      <c r="CY35" s="608"/>
      <c r="CZ35" s="591">
        <v>2.1</v>
      </c>
      <c r="DA35" s="609"/>
      <c r="DB35" s="609"/>
      <c r="DC35" s="610"/>
      <c r="DD35" s="594">
        <v>93516</v>
      </c>
      <c r="DE35" s="607"/>
      <c r="DF35" s="607"/>
      <c r="DG35" s="607"/>
      <c r="DH35" s="607"/>
      <c r="DI35" s="607"/>
      <c r="DJ35" s="607"/>
      <c r="DK35" s="608"/>
      <c r="DL35" s="594">
        <v>79097</v>
      </c>
      <c r="DM35" s="607"/>
      <c r="DN35" s="607"/>
      <c r="DO35" s="607"/>
      <c r="DP35" s="607"/>
      <c r="DQ35" s="607"/>
      <c r="DR35" s="607"/>
      <c r="DS35" s="607"/>
      <c r="DT35" s="607"/>
      <c r="DU35" s="607"/>
      <c r="DV35" s="608"/>
      <c r="DW35" s="611">
        <v>3.1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5136822</v>
      </c>
      <c r="S36" s="629"/>
      <c r="T36" s="629"/>
      <c r="U36" s="629"/>
      <c r="V36" s="629"/>
      <c r="W36" s="629"/>
      <c r="X36" s="629"/>
      <c r="Y36" s="632"/>
      <c r="Z36" s="633">
        <v>100</v>
      </c>
      <c r="AA36" s="633"/>
      <c r="AB36" s="633"/>
      <c r="AC36" s="633"/>
      <c r="AD36" s="634">
        <v>2438575</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252753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6385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855123</v>
      </c>
      <c r="CS36" s="589"/>
      <c r="CT36" s="589"/>
      <c r="CU36" s="589"/>
      <c r="CV36" s="589"/>
      <c r="CW36" s="589"/>
      <c r="CX36" s="589"/>
      <c r="CY36" s="590"/>
      <c r="CZ36" s="591">
        <v>17.3</v>
      </c>
      <c r="DA36" s="609"/>
      <c r="DB36" s="609"/>
      <c r="DC36" s="610"/>
      <c r="DD36" s="594">
        <v>680551</v>
      </c>
      <c r="DE36" s="589"/>
      <c r="DF36" s="589"/>
      <c r="DG36" s="589"/>
      <c r="DH36" s="589"/>
      <c r="DI36" s="589"/>
      <c r="DJ36" s="589"/>
      <c r="DK36" s="590"/>
      <c r="DL36" s="594">
        <v>534753</v>
      </c>
      <c r="DM36" s="589"/>
      <c r="DN36" s="589"/>
      <c r="DO36" s="589"/>
      <c r="DP36" s="589"/>
      <c r="DQ36" s="589"/>
      <c r="DR36" s="589"/>
      <c r="DS36" s="589"/>
      <c r="DT36" s="589"/>
      <c r="DU36" s="589"/>
      <c r="DV36" s="590"/>
      <c r="DW36" s="611">
        <v>20.8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96581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452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371734</v>
      </c>
      <c r="CS37" s="607"/>
      <c r="CT37" s="607"/>
      <c r="CU37" s="607"/>
      <c r="CV37" s="607"/>
      <c r="CW37" s="607"/>
      <c r="CX37" s="607"/>
      <c r="CY37" s="608"/>
      <c r="CZ37" s="591">
        <v>7.5</v>
      </c>
      <c r="DA37" s="609"/>
      <c r="DB37" s="609"/>
      <c r="DC37" s="610"/>
      <c r="DD37" s="594">
        <v>247634</v>
      </c>
      <c r="DE37" s="607"/>
      <c r="DF37" s="607"/>
      <c r="DG37" s="607"/>
      <c r="DH37" s="607"/>
      <c r="DI37" s="607"/>
      <c r="DJ37" s="607"/>
      <c r="DK37" s="608"/>
      <c r="DL37" s="594">
        <v>210782</v>
      </c>
      <c r="DM37" s="607"/>
      <c r="DN37" s="607"/>
      <c r="DO37" s="607"/>
      <c r="DP37" s="607"/>
      <c r="DQ37" s="607"/>
      <c r="DR37" s="607"/>
      <c r="DS37" s="607"/>
      <c r="DT37" s="607"/>
      <c r="DU37" s="607"/>
      <c r="DV37" s="608"/>
      <c r="DW37" s="611">
        <v>8.1999999999999993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38042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709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367761</v>
      </c>
      <c r="CS38" s="589"/>
      <c r="CT38" s="589"/>
      <c r="CU38" s="589"/>
      <c r="CV38" s="589"/>
      <c r="CW38" s="589"/>
      <c r="CX38" s="589"/>
      <c r="CY38" s="590"/>
      <c r="CZ38" s="591">
        <v>7.4</v>
      </c>
      <c r="DA38" s="609"/>
      <c r="DB38" s="609"/>
      <c r="DC38" s="610"/>
      <c r="DD38" s="594">
        <v>339103</v>
      </c>
      <c r="DE38" s="589"/>
      <c r="DF38" s="589"/>
      <c r="DG38" s="589"/>
      <c r="DH38" s="589"/>
      <c r="DI38" s="589"/>
      <c r="DJ38" s="589"/>
      <c r="DK38" s="590"/>
      <c r="DL38" s="594">
        <v>201518</v>
      </c>
      <c r="DM38" s="589"/>
      <c r="DN38" s="589"/>
      <c r="DO38" s="589"/>
      <c r="DP38" s="589"/>
      <c r="DQ38" s="589"/>
      <c r="DR38" s="589"/>
      <c r="DS38" s="589"/>
      <c r="DT38" s="589"/>
      <c r="DU38" s="589"/>
      <c r="DV38" s="590"/>
      <c r="DW38" s="611">
        <v>7.8</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102</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152241</v>
      </c>
      <c r="CS39" s="607"/>
      <c r="CT39" s="607"/>
      <c r="CU39" s="607"/>
      <c r="CV39" s="607"/>
      <c r="CW39" s="607"/>
      <c r="CX39" s="607"/>
      <c r="CY39" s="608"/>
      <c r="CZ39" s="591">
        <v>3.1</v>
      </c>
      <c r="DA39" s="609"/>
      <c r="DB39" s="609"/>
      <c r="DC39" s="610"/>
      <c r="DD39" s="594">
        <v>140183</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56733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63076</v>
      </c>
      <c r="CS40" s="589"/>
      <c r="CT40" s="589"/>
      <c r="CU40" s="589"/>
      <c r="CV40" s="589"/>
      <c r="CW40" s="589"/>
      <c r="CX40" s="589"/>
      <c r="CY40" s="590"/>
      <c r="CZ40" s="591">
        <v>1.3</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176405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t="s">
        <v>330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1435998</v>
      </c>
      <c r="CS42" s="589"/>
      <c r="CT42" s="589"/>
      <c r="CU42" s="589"/>
      <c r="CV42" s="589"/>
      <c r="CW42" s="589"/>
      <c r="CX42" s="589"/>
      <c r="CY42" s="590"/>
      <c r="CZ42" s="591">
        <v>29.1</v>
      </c>
      <c r="DA42" s="592"/>
      <c r="DB42" s="592"/>
      <c r="DC42" s="593"/>
      <c r="DD42" s="594">
        <v>254370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14764</v>
      </c>
      <c r="CS43" s="607"/>
      <c r="CT43" s="607"/>
      <c r="CU43" s="607"/>
      <c r="CV43" s="607"/>
      <c r="CW43" s="607"/>
      <c r="CX43" s="607"/>
      <c r="CY43" s="608"/>
      <c r="CZ43" s="591">
        <v>0.3</v>
      </c>
      <c r="DA43" s="609"/>
      <c r="DB43" s="609"/>
      <c r="DC43" s="610"/>
      <c r="DD43" s="594">
        <v>14764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1435991</v>
      </c>
      <c r="CS44" s="589"/>
      <c r="CT44" s="589"/>
      <c r="CU44" s="589"/>
      <c r="CV44" s="589"/>
      <c r="CW44" s="589"/>
      <c r="CX44" s="589"/>
      <c r="CY44" s="590"/>
      <c r="CZ44" s="591">
        <v>29.1</v>
      </c>
      <c r="DA44" s="592"/>
      <c r="DB44" s="592"/>
      <c r="DC44" s="593"/>
      <c r="DD44" s="594">
        <v>254363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713799</v>
      </c>
      <c r="CS45" s="607"/>
      <c r="CT45" s="607"/>
      <c r="CU45" s="607"/>
      <c r="CV45" s="607"/>
      <c r="CW45" s="607"/>
      <c r="CX45" s="607"/>
      <c r="CY45" s="608"/>
      <c r="CZ45" s="591">
        <v>14.4</v>
      </c>
      <c r="DA45" s="609"/>
      <c r="DB45" s="609"/>
      <c r="DC45" s="610"/>
      <c r="DD45" s="594">
        <v>8076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722192</v>
      </c>
      <c r="CS46" s="589"/>
      <c r="CT46" s="589"/>
      <c r="CU46" s="589"/>
      <c r="CV46" s="589"/>
      <c r="CW46" s="589"/>
      <c r="CX46" s="589"/>
      <c r="CY46" s="590"/>
      <c r="CZ46" s="591">
        <v>14.6</v>
      </c>
      <c r="DA46" s="592"/>
      <c r="DB46" s="592"/>
      <c r="DC46" s="593"/>
      <c r="DD46" s="594">
        <v>246287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7</v>
      </c>
      <c r="CS47" s="607"/>
      <c r="CT47" s="607"/>
      <c r="CU47" s="607"/>
      <c r="CV47" s="607"/>
      <c r="CW47" s="607"/>
      <c r="CX47" s="607"/>
      <c r="CY47" s="608"/>
      <c r="CZ47" s="591">
        <v>0</v>
      </c>
      <c r="DA47" s="609"/>
      <c r="DB47" s="609"/>
      <c r="DC47" s="610"/>
      <c r="DD47" s="594">
        <v>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4940997</v>
      </c>
      <c r="CS49" s="573"/>
      <c r="CT49" s="573"/>
      <c r="CU49" s="573"/>
      <c r="CV49" s="573"/>
      <c r="CW49" s="573"/>
      <c r="CX49" s="573"/>
      <c r="CY49" s="574"/>
      <c r="CZ49" s="575">
        <v>100</v>
      </c>
      <c r="DA49" s="576"/>
      <c r="DB49" s="576"/>
      <c r="DC49" s="577"/>
      <c r="DD49" s="578">
        <v>2910895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5137</v>
      </c>
      <c r="R7" s="1101"/>
      <c r="S7" s="1101"/>
      <c r="T7" s="1101"/>
      <c r="U7" s="1101"/>
      <c r="V7" s="1101">
        <v>4941</v>
      </c>
      <c r="W7" s="1101"/>
      <c r="X7" s="1101"/>
      <c r="Y7" s="1101"/>
      <c r="Z7" s="1101"/>
      <c r="AA7" s="1101">
        <v>196</v>
      </c>
      <c r="AB7" s="1101"/>
      <c r="AC7" s="1101"/>
      <c r="AD7" s="1101"/>
      <c r="AE7" s="1102"/>
      <c r="AF7" s="1103">
        <v>185</v>
      </c>
      <c r="AG7" s="1104"/>
      <c r="AH7" s="1104"/>
      <c r="AI7" s="1104"/>
      <c r="AJ7" s="1105"/>
      <c r="AK7" s="1087">
        <v>11</v>
      </c>
      <c r="AL7" s="1088"/>
      <c r="AM7" s="1088"/>
      <c r="AN7" s="1088"/>
      <c r="AO7" s="1088"/>
      <c r="AP7" s="1088">
        <v>5596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532</v>
      </c>
      <c r="BT7" s="1092"/>
      <c r="BU7" s="1092"/>
      <c r="BV7" s="1092"/>
      <c r="BW7" s="1092"/>
      <c r="BX7" s="1092"/>
      <c r="BY7" s="1092"/>
      <c r="BZ7" s="1092"/>
      <c r="CA7" s="1092"/>
      <c r="CB7" s="1092"/>
      <c r="CC7" s="1092"/>
      <c r="CD7" s="1092"/>
      <c r="CE7" s="1092"/>
      <c r="CF7" s="1092"/>
      <c r="CG7" s="1093"/>
      <c r="CH7" s="1084">
        <v>-5</v>
      </c>
      <c r="CI7" s="1085"/>
      <c r="CJ7" s="1085"/>
      <c r="CK7" s="1085"/>
      <c r="CL7" s="1086"/>
      <c r="CM7" s="1084">
        <v>-3</v>
      </c>
      <c r="CN7" s="1085"/>
      <c r="CO7" s="1085"/>
      <c r="CP7" s="1085"/>
      <c r="CQ7" s="1086"/>
      <c r="CR7" s="1084">
        <v>8</v>
      </c>
      <c r="CS7" s="1085"/>
      <c r="CT7" s="1085"/>
      <c r="CU7" s="1085"/>
      <c r="CV7" s="1086"/>
      <c r="CW7" s="1084">
        <v>18</v>
      </c>
      <c r="CX7" s="1085"/>
      <c r="CY7" s="1085"/>
      <c r="CZ7" s="1085"/>
      <c r="DA7" s="1086"/>
      <c r="DB7" s="1084">
        <v>20</v>
      </c>
      <c r="DC7" s="1085"/>
      <c r="DD7" s="1085"/>
      <c r="DE7" s="1085"/>
      <c r="DF7" s="1086"/>
      <c r="DG7" s="1084" t="s">
        <v>533</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5137</v>
      </c>
      <c r="R23" s="1065"/>
      <c r="S23" s="1065"/>
      <c r="T23" s="1065"/>
      <c r="U23" s="1065"/>
      <c r="V23" s="1065">
        <v>4941</v>
      </c>
      <c r="W23" s="1065"/>
      <c r="X23" s="1065"/>
      <c r="Y23" s="1065"/>
      <c r="Z23" s="1065"/>
      <c r="AA23" s="1065">
        <v>196</v>
      </c>
      <c r="AB23" s="1065"/>
      <c r="AC23" s="1065"/>
      <c r="AD23" s="1065"/>
      <c r="AE23" s="1066"/>
      <c r="AF23" s="1067">
        <v>185</v>
      </c>
      <c r="AG23" s="1065"/>
      <c r="AH23" s="1065"/>
      <c r="AI23" s="1065"/>
      <c r="AJ23" s="1068"/>
      <c r="AK23" s="1069"/>
      <c r="AL23" s="1070"/>
      <c r="AM23" s="1070"/>
      <c r="AN23" s="1070"/>
      <c r="AO23" s="1070"/>
      <c r="AP23" s="1065">
        <v>5596</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180</v>
      </c>
      <c r="R28" s="1050"/>
      <c r="S28" s="1050"/>
      <c r="T28" s="1050"/>
      <c r="U28" s="1050"/>
      <c r="V28" s="1050">
        <v>169</v>
      </c>
      <c r="W28" s="1050"/>
      <c r="X28" s="1050"/>
      <c r="Y28" s="1050"/>
      <c r="Z28" s="1050"/>
      <c r="AA28" s="1050">
        <v>11</v>
      </c>
      <c r="AB28" s="1050"/>
      <c r="AC28" s="1050"/>
      <c r="AD28" s="1050"/>
      <c r="AE28" s="1051"/>
      <c r="AF28" s="1052">
        <v>11</v>
      </c>
      <c r="AG28" s="1050"/>
      <c r="AH28" s="1050"/>
      <c r="AI28" s="1050"/>
      <c r="AJ28" s="1053"/>
      <c r="AK28" s="1054">
        <v>57</v>
      </c>
      <c r="AL28" s="1042"/>
      <c r="AM28" s="1042"/>
      <c r="AN28" s="1042"/>
      <c r="AO28" s="1042"/>
      <c r="AP28" s="1042" t="s">
        <v>530</v>
      </c>
      <c r="AQ28" s="1042"/>
      <c r="AR28" s="1042"/>
      <c r="AS28" s="1042"/>
      <c r="AT28" s="1042"/>
      <c r="AU28" s="1042" t="s">
        <v>530</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49</v>
      </c>
      <c r="R29" s="1040"/>
      <c r="S29" s="1040"/>
      <c r="T29" s="1040"/>
      <c r="U29" s="1040"/>
      <c r="V29" s="1040">
        <v>49</v>
      </c>
      <c r="W29" s="1040"/>
      <c r="X29" s="1040"/>
      <c r="Y29" s="1040"/>
      <c r="Z29" s="1040"/>
      <c r="AA29" s="1040" t="s">
        <v>528</v>
      </c>
      <c r="AB29" s="1040"/>
      <c r="AC29" s="1040"/>
      <c r="AD29" s="1040"/>
      <c r="AE29" s="1041"/>
      <c r="AF29" s="1015" t="s">
        <v>112</v>
      </c>
      <c r="AG29" s="1016"/>
      <c r="AH29" s="1016"/>
      <c r="AI29" s="1016"/>
      <c r="AJ29" s="1017"/>
      <c r="AK29" s="976">
        <v>26</v>
      </c>
      <c r="AL29" s="967"/>
      <c r="AM29" s="967"/>
      <c r="AN29" s="967"/>
      <c r="AO29" s="967"/>
      <c r="AP29" s="967">
        <v>299</v>
      </c>
      <c r="AQ29" s="967"/>
      <c r="AR29" s="967"/>
      <c r="AS29" s="967"/>
      <c r="AT29" s="967"/>
      <c r="AU29" s="967">
        <v>156</v>
      </c>
      <c r="AV29" s="967"/>
      <c r="AW29" s="967"/>
      <c r="AX29" s="967"/>
      <c r="AY29" s="967"/>
      <c r="AZ29" s="1038" t="s">
        <v>531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45</v>
      </c>
      <c r="R30" s="1040"/>
      <c r="S30" s="1040"/>
      <c r="T30" s="1040"/>
      <c r="U30" s="1040"/>
      <c r="V30" s="1040">
        <v>45</v>
      </c>
      <c r="W30" s="1040"/>
      <c r="X30" s="1040"/>
      <c r="Y30" s="1040"/>
      <c r="Z30" s="1040"/>
      <c r="AA30" s="1040" t="s">
        <v>529</v>
      </c>
      <c r="AB30" s="1040"/>
      <c r="AC30" s="1040"/>
      <c r="AD30" s="1040"/>
      <c r="AE30" s="1041"/>
      <c r="AF30" s="1015">
        <v>0</v>
      </c>
      <c r="AG30" s="1016"/>
      <c r="AH30" s="1016"/>
      <c r="AI30" s="1016"/>
      <c r="AJ30" s="1017"/>
      <c r="AK30" s="976">
        <v>20</v>
      </c>
      <c r="AL30" s="967"/>
      <c r="AM30" s="967"/>
      <c r="AN30" s="967"/>
      <c r="AO30" s="967"/>
      <c r="AP30" s="967" t="s">
        <v>531</v>
      </c>
      <c r="AQ30" s="967"/>
      <c r="AR30" s="967"/>
      <c r="AS30" s="967"/>
      <c r="AT30" s="967"/>
      <c r="AU30" s="967" t="s">
        <v>531</v>
      </c>
      <c r="AV30" s="967"/>
      <c r="AW30" s="967"/>
      <c r="AX30" s="967"/>
      <c r="AY30" s="967"/>
      <c r="AZ30" s="1038" t="s">
        <v>531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558</v>
      </c>
      <c r="R31" s="1040"/>
      <c r="S31" s="1040"/>
      <c r="T31" s="1040"/>
      <c r="U31" s="1040"/>
      <c r="V31" s="1040">
        <v>513</v>
      </c>
      <c r="W31" s="1040"/>
      <c r="X31" s="1040"/>
      <c r="Y31" s="1040"/>
      <c r="Z31" s="1040"/>
      <c r="AA31" s="1040">
        <v>45</v>
      </c>
      <c r="AB31" s="1040"/>
      <c r="AC31" s="1040"/>
      <c r="AD31" s="1040"/>
      <c r="AE31" s="1041"/>
      <c r="AF31" s="1015">
        <v>392</v>
      </c>
      <c r="AG31" s="1016"/>
      <c r="AH31" s="1016"/>
      <c r="AI31" s="1016"/>
      <c r="AJ31" s="1017"/>
      <c r="AK31" s="976">
        <v>254</v>
      </c>
      <c r="AL31" s="967"/>
      <c r="AM31" s="967"/>
      <c r="AN31" s="967"/>
      <c r="AO31" s="967"/>
      <c r="AP31" s="967">
        <v>49</v>
      </c>
      <c r="AQ31" s="967"/>
      <c r="AR31" s="967"/>
      <c r="AS31" s="967"/>
      <c r="AT31" s="967"/>
      <c r="AU31" s="967">
        <v>28</v>
      </c>
      <c r="AV31" s="967"/>
      <c r="AW31" s="967"/>
      <c r="AX31" s="967"/>
      <c r="AY31" s="967"/>
      <c r="AZ31" s="1038" t="s">
        <v>528</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96</v>
      </c>
      <c r="R32" s="1040"/>
      <c r="S32" s="1040"/>
      <c r="T32" s="1040"/>
      <c r="U32" s="1040"/>
      <c r="V32" s="1040">
        <v>94</v>
      </c>
      <c r="W32" s="1040"/>
      <c r="X32" s="1040"/>
      <c r="Y32" s="1040"/>
      <c r="Z32" s="1040"/>
      <c r="AA32" s="1040">
        <v>2</v>
      </c>
      <c r="AB32" s="1040"/>
      <c r="AC32" s="1040"/>
      <c r="AD32" s="1040"/>
      <c r="AE32" s="1041"/>
      <c r="AF32" s="1015">
        <v>1</v>
      </c>
      <c r="AG32" s="1016"/>
      <c r="AH32" s="1016"/>
      <c r="AI32" s="1016"/>
      <c r="AJ32" s="1017"/>
      <c r="AK32" s="976">
        <v>38</v>
      </c>
      <c r="AL32" s="967"/>
      <c r="AM32" s="967"/>
      <c r="AN32" s="967"/>
      <c r="AO32" s="967"/>
      <c r="AP32" s="967">
        <v>428</v>
      </c>
      <c r="AQ32" s="967"/>
      <c r="AR32" s="967"/>
      <c r="AS32" s="967"/>
      <c r="AT32" s="967"/>
      <c r="AU32" s="967">
        <v>254</v>
      </c>
      <c r="AV32" s="967"/>
      <c r="AW32" s="967"/>
      <c r="AX32" s="967"/>
      <c r="AY32" s="967"/>
      <c r="AZ32" s="1038" t="s">
        <v>531</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237</v>
      </c>
      <c r="R33" s="1040"/>
      <c r="S33" s="1040"/>
      <c r="T33" s="1040"/>
      <c r="U33" s="1040"/>
      <c r="V33" s="1040">
        <v>233</v>
      </c>
      <c r="W33" s="1040"/>
      <c r="X33" s="1040"/>
      <c r="Y33" s="1040"/>
      <c r="Z33" s="1040"/>
      <c r="AA33" s="1040">
        <v>4</v>
      </c>
      <c r="AB33" s="1040"/>
      <c r="AC33" s="1040"/>
      <c r="AD33" s="1040"/>
      <c r="AE33" s="1041"/>
      <c r="AF33" s="1015">
        <v>4</v>
      </c>
      <c r="AG33" s="1016"/>
      <c r="AH33" s="1016"/>
      <c r="AI33" s="1016"/>
      <c r="AJ33" s="1017"/>
      <c r="AK33" s="976">
        <v>97</v>
      </c>
      <c r="AL33" s="967"/>
      <c r="AM33" s="967"/>
      <c r="AN33" s="967"/>
      <c r="AO33" s="967"/>
      <c r="AP33" s="967">
        <v>1174</v>
      </c>
      <c r="AQ33" s="967"/>
      <c r="AR33" s="967"/>
      <c r="AS33" s="967"/>
      <c r="AT33" s="967"/>
      <c r="AU33" s="967">
        <v>926</v>
      </c>
      <c r="AV33" s="967"/>
      <c r="AW33" s="967"/>
      <c r="AX33" s="967"/>
      <c r="AY33" s="967"/>
      <c r="AZ33" s="1038" t="s">
        <v>531</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410</v>
      </c>
      <c r="AG63" s="955"/>
      <c r="AH63" s="955"/>
      <c r="AI63" s="955"/>
      <c r="AJ63" s="1026"/>
      <c r="AK63" s="1027"/>
      <c r="AL63" s="959"/>
      <c r="AM63" s="959"/>
      <c r="AN63" s="959"/>
      <c r="AO63" s="959"/>
      <c r="AP63" s="955">
        <v>1950</v>
      </c>
      <c r="AQ63" s="955"/>
      <c r="AR63" s="955"/>
      <c r="AS63" s="955"/>
      <c r="AT63" s="955"/>
      <c r="AU63" s="955">
        <v>1364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534</v>
      </c>
      <c r="C68" s="982"/>
      <c r="D68" s="982"/>
      <c r="E68" s="982"/>
      <c r="F68" s="982"/>
      <c r="G68" s="982"/>
      <c r="H68" s="982"/>
      <c r="I68" s="982"/>
      <c r="J68" s="982"/>
      <c r="K68" s="982"/>
      <c r="L68" s="982"/>
      <c r="M68" s="982"/>
      <c r="N68" s="982"/>
      <c r="O68" s="982"/>
      <c r="P68" s="983"/>
      <c r="Q68" s="984">
        <v>80</v>
      </c>
      <c r="R68" s="978"/>
      <c r="S68" s="978"/>
      <c r="T68" s="978"/>
      <c r="U68" s="978"/>
      <c r="V68" s="978">
        <v>76</v>
      </c>
      <c r="W68" s="978"/>
      <c r="X68" s="978"/>
      <c r="Y68" s="978"/>
      <c r="Z68" s="978"/>
      <c r="AA68" s="978">
        <v>4</v>
      </c>
      <c r="AB68" s="978"/>
      <c r="AC68" s="978"/>
      <c r="AD68" s="978"/>
      <c r="AE68" s="978"/>
      <c r="AF68" s="978">
        <v>4</v>
      </c>
      <c r="AG68" s="978"/>
      <c r="AH68" s="978"/>
      <c r="AI68" s="978"/>
      <c r="AJ68" s="978"/>
      <c r="AK68" s="978" t="s">
        <v>540</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211</v>
      </c>
      <c r="R69" s="967"/>
      <c r="S69" s="967"/>
      <c r="T69" s="967"/>
      <c r="U69" s="967"/>
      <c r="V69" s="967">
        <v>210</v>
      </c>
      <c r="W69" s="967"/>
      <c r="X69" s="967"/>
      <c r="Y69" s="967"/>
      <c r="Z69" s="967"/>
      <c r="AA69" s="967">
        <v>1</v>
      </c>
      <c r="AB69" s="967"/>
      <c r="AC69" s="967"/>
      <c r="AD69" s="967"/>
      <c r="AE69" s="967"/>
      <c r="AF69" s="967">
        <v>1</v>
      </c>
      <c r="AG69" s="967"/>
      <c r="AH69" s="967"/>
      <c r="AI69" s="967"/>
      <c r="AJ69" s="967"/>
      <c r="AK69" s="967">
        <v>18</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203</v>
      </c>
      <c r="R70" s="967"/>
      <c r="S70" s="967"/>
      <c r="T70" s="967"/>
      <c r="U70" s="967"/>
      <c r="V70" s="967">
        <v>198</v>
      </c>
      <c r="W70" s="967"/>
      <c r="X70" s="967"/>
      <c r="Y70" s="967"/>
      <c r="Z70" s="967"/>
      <c r="AA70" s="967">
        <v>5</v>
      </c>
      <c r="AB70" s="967"/>
      <c r="AC70" s="967"/>
      <c r="AD70" s="967"/>
      <c r="AE70" s="967"/>
      <c r="AF70" s="967">
        <v>5</v>
      </c>
      <c r="AG70" s="967"/>
      <c r="AH70" s="967"/>
      <c r="AI70" s="967"/>
      <c r="AJ70" s="967"/>
      <c r="AK70" s="967" t="s">
        <v>540</v>
      </c>
      <c r="AL70" s="967"/>
      <c r="AM70" s="967"/>
      <c r="AN70" s="967"/>
      <c r="AO70" s="967"/>
      <c r="AP70" s="967">
        <v>16</v>
      </c>
      <c r="AQ70" s="967"/>
      <c r="AR70" s="967"/>
      <c r="AS70" s="967"/>
      <c r="AT70" s="967"/>
      <c r="AU70" s="967">
        <v>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1785</v>
      </c>
      <c r="R71" s="967"/>
      <c r="S71" s="967"/>
      <c r="T71" s="967"/>
      <c r="U71" s="967"/>
      <c r="V71" s="967">
        <v>1762</v>
      </c>
      <c r="W71" s="967"/>
      <c r="X71" s="967"/>
      <c r="Y71" s="967"/>
      <c r="Z71" s="967"/>
      <c r="AA71" s="967">
        <v>23</v>
      </c>
      <c r="AB71" s="967"/>
      <c r="AC71" s="967"/>
      <c r="AD71" s="967"/>
      <c r="AE71" s="967"/>
      <c r="AF71" s="967">
        <v>24</v>
      </c>
      <c r="AG71" s="967"/>
      <c r="AH71" s="967"/>
      <c r="AI71" s="967"/>
      <c r="AJ71" s="967"/>
      <c r="AK71" s="967" t="s">
        <v>540</v>
      </c>
      <c r="AL71" s="967"/>
      <c r="AM71" s="967"/>
      <c r="AN71" s="967"/>
      <c r="AO71" s="967"/>
      <c r="AP71" s="967">
        <v>75</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12</v>
      </c>
      <c r="R72" s="967"/>
      <c r="S72" s="967"/>
      <c r="T72" s="967"/>
      <c r="U72" s="967"/>
      <c r="V72" s="967">
        <v>12</v>
      </c>
      <c r="W72" s="967"/>
      <c r="X72" s="967"/>
      <c r="Y72" s="967"/>
      <c r="Z72" s="967"/>
      <c r="AA72" s="967" t="s">
        <v>539</v>
      </c>
      <c r="AB72" s="967"/>
      <c r="AC72" s="967"/>
      <c r="AD72" s="967"/>
      <c r="AE72" s="967"/>
      <c r="AF72" s="967" t="s">
        <v>540</v>
      </c>
      <c r="AG72" s="967"/>
      <c r="AH72" s="967"/>
      <c r="AI72" s="967"/>
      <c r="AJ72" s="967"/>
      <c r="AK72" s="967" t="s">
        <v>540</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34</v>
      </c>
      <c r="AG88" s="955"/>
      <c r="AH88" s="955"/>
      <c r="AI88" s="955"/>
      <c r="AJ88" s="955"/>
      <c r="AK88" s="959"/>
      <c r="AL88" s="959"/>
      <c r="AM88" s="959"/>
      <c r="AN88" s="959"/>
      <c r="AO88" s="959"/>
      <c r="AP88" s="955">
        <v>91</v>
      </c>
      <c r="AQ88" s="955"/>
      <c r="AR88" s="955"/>
      <c r="AS88" s="955"/>
      <c r="AT88" s="955"/>
      <c r="AU88" s="955">
        <v>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468134</v>
      </c>
      <c r="AB110" s="873"/>
      <c r="AC110" s="873"/>
      <c r="AD110" s="873"/>
      <c r="AE110" s="874"/>
      <c r="AF110" s="875">
        <v>433470</v>
      </c>
      <c r="AG110" s="873"/>
      <c r="AH110" s="873"/>
      <c r="AI110" s="873"/>
      <c r="AJ110" s="874"/>
      <c r="AK110" s="875">
        <v>461931</v>
      </c>
      <c r="AL110" s="873"/>
      <c r="AM110" s="873"/>
      <c r="AN110" s="873"/>
      <c r="AO110" s="874"/>
      <c r="AP110" s="876">
        <v>21.7</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5005190</v>
      </c>
      <c r="BR110" s="800"/>
      <c r="BS110" s="800"/>
      <c r="BT110" s="800"/>
      <c r="BU110" s="800"/>
      <c r="BV110" s="800">
        <v>4939443</v>
      </c>
      <c r="BW110" s="800"/>
      <c r="BX110" s="800"/>
      <c r="BY110" s="800"/>
      <c r="BZ110" s="800"/>
      <c r="CA110" s="800">
        <v>5595809</v>
      </c>
      <c r="CB110" s="800"/>
      <c r="CC110" s="800"/>
      <c r="CD110" s="800"/>
      <c r="CE110" s="800"/>
      <c r="CF110" s="861">
        <v>262.60000000000002</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200417</v>
      </c>
      <c r="BR111" s="771"/>
      <c r="BS111" s="771"/>
      <c r="BT111" s="771"/>
      <c r="BU111" s="771"/>
      <c r="BV111" s="771">
        <v>180996</v>
      </c>
      <c r="BW111" s="771"/>
      <c r="BX111" s="771"/>
      <c r="BY111" s="771"/>
      <c r="BZ111" s="771"/>
      <c r="CA111" s="771">
        <v>160066</v>
      </c>
      <c r="CB111" s="771"/>
      <c r="CC111" s="771"/>
      <c r="CD111" s="771"/>
      <c r="CE111" s="771"/>
      <c r="CF111" s="848">
        <v>7.5</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1479126</v>
      </c>
      <c r="BR112" s="771"/>
      <c r="BS112" s="771"/>
      <c r="BT112" s="771"/>
      <c r="BU112" s="771"/>
      <c r="BV112" s="771">
        <v>1429987</v>
      </c>
      <c r="BW112" s="771"/>
      <c r="BX112" s="771"/>
      <c r="BY112" s="771"/>
      <c r="BZ112" s="771"/>
      <c r="CA112" s="771">
        <v>1364927</v>
      </c>
      <c r="CB112" s="771"/>
      <c r="CC112" s="771"/>
      <c r="CD112" s="771"/>
      <c r="CE112" s="771"/>
      <c r="CF112" s="848">
        <v>64</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101602</v>
      </c>
      <c r="AB113" s="909"/>
      <c r="AC113" s="909"/>
      <c r="AD113" s="909"/>
      <c r="AE113" s="910"/>
      <c r="AF113" s="911">
        <v>103258</v>
      </c>
      <c r="AG113" s="909"/>
      <c r="AH113" s="909"/>
      <c r="AI113" s="909"/>
      <c r="AJ113" s="910"/>
      <c r="AK113" s="911">
        <v>110327</v>
      </c>
      <c r="AL113" s="909"/>
      <c r="AM113" s="909"/>
      <c r="AN113" s="909"/>
      <c r="AO113" s="910"/>
      <c r="AP113" s="912">
        <v>5.2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10959</v>
      </c>
      <c r="BR113" s="771"/>
      <c r="BS113" s="771"/>
      <c r="BT113" s="771"/>
      <c r="BU113" s="771"/>
      <c r="BV113" s="771">
        <v>4710</v>
      </c>
      <c r="BW113" s="771"/>
      <c r="BX113" s="771"/>
      <c r="BY113" s="771"/>
      <c r="BZ113" s="771"/>
      <c r="CA113" s="771">
        <v>1576</v>
      </c>
      <c r="CB113" s="771"/>
      <c r="CC113" s="771"/>
      <c r="CD113" s="771"/>
      <c r="CE113" s="771"/>
      <c r="CF113" s="848">
        <v>0.1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4730</v>
      </c>
      <c r="AB114" s="784"/>
      <c r="AC114" s="784"/>
      <c r="AD114" s="784"/>
      <c r="AE114" s="785"/>
      <c r="AF114" s="786">
        <v>4832</v>
      </c>
      <c r="AG114" s="784"/>
      <c r="AH114" s="784"/>
      <c r="AI114" s="784"/>
      <c r="AJ114" s="785"/>
      <c r="AK114" s="786">
        <v>2423</v>
      </c>
      <c r="AL114" s="784"/>
      <c r="AM114" s="784"/>
      <c r="AN114" s="784"/>
      <c r="AO114" s="785"/>
      <c r="AP114" s="754">
        <v>0.1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734245</v>
      </c>
      <c r="BR114" s="771"/>
      <c r="BS114" s="771"/>
      <c r="BT114" s="771"/>
      <c r="BU114" s="771"/>
      <c r="BV114" s="771">
        <v>713028</v>
      </c>
      <c r="BW114" s="771"/>
      <c r="BX114" s="771"/>
      <c r="BY114" s="771"/>
      <c r="BZ114" s="771"/>
      <c r="CA114" s="771">
        <v>670514</v>
      </c>
      <c r="CB114" s="771"/>
      <c r="CC114" s="771"/>
      <c r="CD114" s="771"/>
      <c r="CE114" s="771"/>
      <c r="CF114" s="848">
        <v>31.5</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17642</v>
      </c>
      <c r="AB115" s="909"/>
      <c r="AC115" s="909"/>
      <c r="AD115" s="909"/>
      <c r="AE115" s="910"/>
      <c r="AF115" s="911">
        <v>19471</v>
      </c>
      <c r="AG115" s="909"/>
      <c r="AH115" s="909"/>
      <c r="AI115" s="909"/>
      <c r="AJ115" s="910"/>
      <c r="AK115" s="911">
        <v>20959</v>
      </c>
      <c r="AL115" s="909"/>
      <c r="AM115" s="909"/>
      <c r="AN115" s="909"/>
      <c r="AO115" s="910"/>
      <c r="AP115" s="912">
        <v>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101</v>
      </c>
      <c r="AB116" s="784"/>
      <c r="AC116" s="784"/>
      <c r="AD116" s="784"/>
      <c r="AE116" s="785"/>
      <c r="AF116" s="786">
        <v>18</v>
      </c>
      <c r="AG116" s="784"/>
      <c r="AH116" s="784"/>
      <c r="AI116" s="784"/>
      <c r="AJ116" s="785"/>
      <c r="AK116" s="786">
        <v>24</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200417</v>
      </c>
      <c r="DH116" s="784"/>
      <c r="DI116" s="784"/>
      <c r="DJ116" s="784"/>
      <c r="DK116" s="785"/>
      <c r="DL116" s="786">
        <v>180996</v>
      </c>
      <c r="DM116" s="784"/>
      <c r="DN116" s="784"/>
      <c r="DO116" s="784"/>
      <c r="DP116" s="785"/>
      <c r="DQ116" s="786">
        <v>160066</v>
      </c>
      <c r="DR116" s="784"/>
      <c r="DS116" s="784"/>
      <c r="DT116" s="784"/>
      <c r="DU116" s="785"/>
      <c r="DV116" s="754">
        <v>7.5</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592209</v>
      </c>
      <c r="AB117" s="895"/>
      <c r="AC117" s="895"/>
      <c r="AD117" s="895"/>
      <c r="AE117" s="896"/>
      <c r="AF117" s="898">
        <v>561049</v>
      </c>
      <c r="AG117" s="895"/>
      <c r="AH117" s="895"/>
      <c r="AI117" s="895"/>
      <c r="AJ117" s="896"/>
      <c r="AK117" s="898">
        <v>595664</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7429937</v>
      </c>
      <c r="BR118" s="858"/>
      <c r="BS118" s="858"/>
      <c r="BT118" s="858"/>
      <c r="BU118" s="858"/>
      <c r="BV118" s="858">
        <v>7268164</v>
      </c>
      <c r="BW118" s="858"/>
      <c r="BX118" s="858"/>
      <c r="BY118" s="858"/>
      <c r="BZ118" s="858"/>
      <c r="CA118" s="858">
        <v>7792892</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1931189</v>
      </c>
      <c r="BR119" s="800"/>
      <c r="BS119" s="800"/>
      <c r="BT119" s="800"/>
      <c r="BU119" s="800"/>
      <c r="BV119" s="800">
        <v>2020836</v>
      </c>
      <c r="BW119" s="800"/>
      <c r="BX119" s="800"/>
      <c r="BY119" s="800"/>
      <c r="BZ119" s="800"/>
      <c r="CA119" s="800">
        <v>2073920</v>
      </c>
      <c r="CB119" s="800"/>
      <c r="CC119" s="800"/>
      <c r="CD119" s="800"/>
      <c r="CE119" s="800"/>
      <c r="CF119" s="861">
        <v>97.3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1139533</v>
      </c>
      <c r="BR120" s="771"/>
      <c r="BS120" s="771"/>
      <c r="BT120" s="771"/>
      <c r="BU120" s="771"/>
      <c r="BV120" s="771">
        <v>1157081</v>
      </c>
      <c r="BW120" s="771"/>
      <c r="BX120" s="771"/>
      <c r="BY120" s="771"/>
      <c r="BZ120" s="771"/>
      <c r="CA120" s="771">
        <v>1194194</v>
      </c>
      <c r="CB120" s="771"/>
      <c r="CC120" s="771"/>
      <c r="CD120" s="771"/>
      <c r="CE120" s="771"/>
      <c r="CF120" s="848">
        <v>56</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967508</v>
      </c>
      <c r="DH120" s="800"/>
      <c r="DI120" s="800"/>
      <c r="DJ120" s="800"/>
      <c r="DK120" s="800"/>
      <c r="DL120" s="800">
        <v>954281</v>
      </c>
      <c r="DM120" s="800"/>
      <c r="DN120" s="800"/>
      <c r="DO120" s="800"/>
      <c r="DP120" s="800"/>
      <c r="DQ120" s="800">
        <v>926159</v>
      </c>
      <c r="DR120" s="800"/>
      <c r="DS120" s="800"/>
      <c r="DT120" s="800"/>
      <c r="DU120" s="800"/>
      <c r="DV120" s="801">
        <v>43.5</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3895396</v>
      </c>
      <c r="BR121" s="858"/>
      <c r="BS121" s="858"/>
      <c r="BT121" s="858"/>
      <c r="BU121" s="858"/>
      <c r="BV121" s="858">
        <v>4192154</v>
      </c>
      <c r="BW121" s="858"/>
      <c r="BX121" s="858"/>
      <c r="BY121" s="858"/>
      <c r="BZ121" s="858"/>
      <c r="CA121" s="858">
        <v>4156087</v>
      </c>
      <c r="CB121" s="858"/>
      <c r="CC121" s="858"/>
      <c r="CD121" s="858"/>
      <c r="CE121" s="858"/>
      <c r="CF121" s="859">
        <v>195</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304408</v>
      </c>
      <c r="DH121" s="771"/>
      <c r="DI121" s="771"/>
      <c r="DJ121" s="771"/>
      <c r="DK121" s="771"/>
      <c r="DL121" s="771">
        <v>283101</v>
      </c>
      <c r="DM121" s="771"/>
      <c r="DN121" s="771"/>
      <c r="DO121" s="771"/>
      <c r="DP121" s="771"/>
      <c r="DQ121" s="771">
        <v>254480</v>
      </c>
      <c r="DR121" s="771"/>
      <c r="DS121" s="771"/>
      <c r="DT121" s="771"/>
      <c r="DU121" s="771"/>
      <c r="DV121" s="823">
        <v>11.9</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6966118</v>
      </c>
      <c r="BR122" s="840"/>
      <c r="BS122" s="840"/>
      <c r="BT122" s="840"/>
      <c r="BU122" s="840"/>
      <c r="BV122" s="840">
        <v>7370071</v>
      </c>
      <c r="BW122" s="840"/>
      <c r="BX122" s="840"/>
      <c r="BY122" s="840"/>
      <c r="BZ122" s="840"/>
      <c r="CA122" s="840">
        <v>7424201</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40625</v>
      </c>
      <c r="DH122" s="771"/>
      <c r="DI122" s="771"/>
      <c r="DJ122" s="771"/>
      <c r="DK122" s="771"/>
      <c r="DL122" s="771">
        <v>32608</v>
      </c>
      <c r="DM122" s="771"/>
      <c r="DN122" s="771"/>
      <c r="DO122" s="771"/>
      <c r="DP122" s="771"/>
      <c r="DQ122" s="771">
        <v>28264</v>
      </c>
      <c r="DR122" s="771"/>
      <c r="DS122" s="771"/>
      <c r="DT122" s="771"/>
      <c r="DU122" s="771"/>
      <c r="DV122" s="823">
        <v>1.3</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17350</v>
      </c>
      <c r="AB123" s="784"/>
      <c r="AC123" s="784"/>
      <c r="AD123" s="784"/>
      <c r="AE123" s="785"/>
      <c r="AF123" s="786">
        <v>19114</v>
      </c>
      <c r="AG123" s="784"/>
      <c r="AH123" s="784"/>
      <c r="AI123" s="784"/>
      <c r="AJ123" s="785"/>
      <c r="AK123" s="786">
        <v>20662</v>
      </c>
      <c r="AL123" s="784"/>
      <c r="AM123" s="784"/>
      <c r="AN123" s="784"/>
      <c r="AO123" s="785"/>
      <c r="AP123" s="754">
        <v>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20.6</v>
      </c>
      <c r="BR123" s="832"/>
      <c r="BS123" s="832"/>
      <c r="BT123" s="832"/>
      <c r="BU123" s="832"/>
      <c r="BV123" s="832" t="s">
        <v>112</v>
      </c>
      <c r="BW123" s="832"/>
      <c r="BX123" s="832"/>
      <c r="BY123" s="832"/>
      <c r="BZ123" s="832"/>
      <c r="CA123" s="832">
        <v>17.3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292</v>
      </c>
      <c r="AB127" s="784"/>
      <c r="AC127" s="784"/>
      <c r="AD127" s="784"/>
      <c r="AE127" s="785"/>
      <c r="AF127" s="786">
        <v>357</v>
      </c>
      <c r="AG127" s="784"/>
      <c r="AH127" s="784"/>
      <c r="AI127" s="784"/>
      <c r="AJ127" s="785"/>
      <c r="AK127" s="786">
        <v>297</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55184</v>
      </c>
      <c r="AB128" s="724"/>
      <c r="AC128" s="724"/>
      <c r="AD128" s="724"/>
      <c r="AE128" s="725"/>
      <c r="AF128" s="726">
        <v>58108</v>
      </c>
      <c r="AG128" s="724"/>
      <c r="AH128" s="724"/>
      <c r="AI128" s="724"/>
      <c r="AJ128" s="725"/>
      <c r="AK128" s="726">
        <v>62958</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2615208</v>
      </c>
      <c r="AB129" s="784"/>
      <c r="AC129" s="784"/>
      <c r="AD129" s="784"/>
      <c r="AE129" s="785"/>
      <c r="AF129" s="786">
        <v>2603820</v>
      </c>
      <c r="AG129" s="784"/>
      <c r="AH129" s="784"/>
      <c r="AI129" s="784"/>
      <c r="AJ129" s="785"/>
      <c r="AK129" s="786">
        <v>2566790</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374324</v>
      </c>
      <c r="AB130" s="784"/>
      <c r="AC130" s="784"/>
      <c r="AD130" s="784"/>
      <c r="AE130" s="785"/>
      <c r="AF130" s="786">
        <v>347009</v>
      </c>
      <c r="AG130" s="784"/>
      <c r="AH130" s="784"/>
      <c r="AI130" s="784"/>
      <c r="AJ130" s="785"/>
      <c r="AK130" s="786">
        <v>435644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17.3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2240884</v>
      </c>
      <c r="AB131" s="717"/>
      <c r="AC131" s="717"/>
      <c r="AD131" s="717"/>
      <c r="AE131" s="718"/>
      <c r="AF131" s="719">
        <v>2256811</v>
      </c>
      <c r="AG131" s="717"/>
      <c r="AH131" s="717"/>
      <c r="AI131" s="717"/>
      <c r="AJ131" s="718"/>
      <c r="AK131" s="719">
        <v>2131146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7.2605721670000003</v>
      </c>
      <c r="AB132" s="740"/>
      <c r="AC132" s="740"/>
      <c r="AD132" s="740"/>
      <c r="AE132" s="741"/>
      <c r="AF132" s="742">
        <v>6.9093956030000001</v>
      </c>
      <c r="AG132" s="740"/>
      <c r="AH132" s="740"/>
      <c r="AI132" s="740"/>
      <c r="AJ132" s="741"/>
      <c r="AK132" s="742">
        <v>4.554450986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8.1999999999999993</v>
      </c>
      <c r="AB133" s="749"/>
      <c r="AC133" s="749"/>
      <c r="AD133" s="749"/>
      <c r="AE133" s="750"/>
      <c r="AF133" s="748">
        <v>7.6</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531831</v>
      </c>
      <c r="L9" s="264">
        <v>171725</v>
      </c>
      <c r="M9" s="265">
        <v>198661</v>
      </c>
      <c r="N9" s="266">
        <v>-13.6</v>
      </c>
    </row>
    <row r="10" spans="1:16" x14ac:dyDescent="0.15">
      <c r="A10" s="248"/>
      <c r="B10" s="244"/>
      <c r="C10" s="244"/>
      <c r="D10" s="244"/>
      <c r="E10" s="244"/>
      <c r="F10" s="244"/>
      <c r="G10" s="1133" t="s">
        <v>472</v>
      </c>
      <c r="H10" s="1134"/>
      <c r="I10" s="1134"/>
      <c r="J10" s="1135"/>
      <c r="K10" s="267">
        <v>99611</v>
      </c>
      <c r="L10" s="268">
        <v>32164</v>
      </c>
      <c r="M10" s="269">
        <v>22571</v>
      </c>
      <c r="N10" s="270">
        <v>42.5</v>
      </c>
    </row>
    <row r="11" spans="1:16" ht="13.5" customHeight="1" x14ac:dyDescent="0.15">
      <c r="A11" s="248"/>
      <c r="B11" s="244"/>
      <c r="C11" s="244"/>
      <c r="D11" s="244"/>
      <c r="E11" s="244"/>
      <c r="F11" s="244"/>
      <c r="G11" s="1133" t="s">
        <v>473</v>
      </c>
      <c r="H11" s="1134"/>
      <c r="I11" s="1134"/>
      <c r="J11" s="1135"/>
      <c r="K11" s="267">
        <v>129943</v>
      </c>
      <c r="L11" s="268">
        <v>41958</v>
      </c>
      <c r="M11" s="269">
        <v>24639</v>
      </c>
      <c r="N11" s="270">
        <v>70.3</v>
      </c>
    </row>
    <row r="12" spans="1:16" ht="13.5" customHeight="1" x14ac:dyDescent="0.15">
      <c r="A12" s="248"/>
      <c r="B12" s="244"/>
      <c r="C12" s="244"/>
      <c r="D12" s="244"/>
      <c r="E12" s="244"/>
      <c r="F12" s="244"/>
      <c r="G12" s="1133" t="s">
        <v>474</v>
      </c>
      <c r="H12" s="1134"/>
      <c r="I12" s="1134"/>
      <c r="J12" s="1135"/>
      <c r="K12" s="267">
        <v>26234</v>
      </c>
      <c r="L12" s="268">
        <v>8471</v>
      </c>
      <c r="M12" s="269">
        <v>3341</v>
      </c>
      <c r="N12" s="270">
        <v>153.5</v>
      </c>
    </row>
    <row r="13" spans="1:16" ht="13.5" customHeight="1" x14ac:dyDescent="0.15">
      <c r="A13" s="248"/>
      <c r="B13" s="244"/>
      <c r="C13" s="244"/>
      <c r="D13" s="244"/>
      <c r="E13" s="244"/>
      <c r="F13" s="244"/>
      <c r="G13" s="1133" t="s">
        <v>475</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477</v>
      </c>
      <c r="H14" s="1134"/>
      <c r="I14" s="1134"/>
      <c r="J14" s="1135"/>
      <c r="K14" s="267">
        <v>26184</v>
      </c>
      <c r="L14" s="268">
        <v>8455</v>
      </c>
      <c r="M14" s="269">
        <v>9231</v>
      </c>
      <c r="N14" s="270">
        <v>-8.4</v>
      </c>
    </row>
    <row r="15" spans="1:16" ht="13.5" customHeight="1" x14ac:dyDescent="0.15">
      <c r="A15" s="248"/>
      <c r="B15" s="244"/>
      <c r="C15" s="244"/>
      <c r="D15" s="244"/>
      <c r="E15" s="244"/>
      <c r="F15" s="244"/>
      <c r="G15" s="1133" t="s">
        <v>478</v>
      </c>
      <c r="H15" s="1134"/>
      <c r="I15" s="1134"/>
      <c r="J15" s="1135"/>
      <c r="K15" s="267">
        <v>14764</v>
      </c>
      <c r="L15" s="268">
        <v>4767</v>
      </c>
      <c r="M15" s="269">
        <v>4542</v>
      </c>
      <c r="N15" s="270">
        <v>5</v>
      </c>
    </row>
    <row r="16" spans="1:16" x14ac:dyDescent="0.15">
      <c r="A16" s="248"/>
      <c r="B16" s="244"/>
      <c r="C16" s="244"/>
      <c r="D16" s="244"/>
      <c r="E16" s="244"/>
      <c r="F16" s="244"/>
      <c r="G16" s="1136" t="s">
        <v>479</v>
      </c>
      <c r="H16" s="1137"/>
      <c r="I16" s="1137"/>
      <c r="J16" s="1138"/>
      <c r="K16" s="268">
        <v>-55569</v>
      </c>
      <c r="L16" s="268">
        <v>-17943</v>
      </c>
      <c r="M16" s="269">
        <v>-20623</v>
      </c>
      <c r="N16" s="270">
        <v>-13</v>
      </c>
    </row>
    <row r="17" spans="1:16" x14ac:dyDescent="0.15">
      <c r="A17" s="248"/>
      <c r="B17" s="244"/>
      <c r="C17" s="244"/>
      <c r="D17" s="244"/>
      <c r="E17" s="244"/>
      <c r="F17" s="244"/>
      <c r="G17" s="1136" t="s">
        <v>170</v>
      </c>
      <c r="H17" s="1137"/>
      <c r="I17" s="1137"/>
      <c r="J17" s="1138"/>
      <c r="K17" s="268">
        <v>772998</v>
      </c>
      <c r="L17" s="268">
        <v>249596</v>
      </c>
      <c r="M17" s="269">
        <v>242361</v>
      </c>
      <c r="N17" s="270">
        <v>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20.67</v>
      </c>
      <c r="L21" s="281">
        <v>22.07</v>
      </c>
      <c r="M21" s="282">
        <v>-1.4</v>
      </c>
      <c r="N21" s="249"/>
      <c r="O21" s="283"/>
      <c r="P21" s="279"/>
    </row>
    <row r="22" spans="1:16" s="284" customFormat="1" x14ac:dyDescent="0.15">
      <c r="A22" s="279"/>
      <c r="B22" s="249"/>
      <c r="C22" s="249"/>
      <c r="D22" s="249"/>
      <c r="E22" s="249"/>
      <c r="F22" s="249"/>
      <c r="G22" s="1130" t="s">
        <v>485</v>
      </c>
      <c r="H22" s="1131"/>
      <c r="I22" s="1131"/>
      <c r="J22" s="1132"/>
      <c r="K22" s="285">
        <v>96.6</v>
      </c>
      <c r="L22" s="286">
        <v>93.5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461931</v>
      </c>
      <c r="L32" s="294">
        <v>149154</v>
      </c>
      <c r="M32" s="295">
        <v>131612</v>
      </c>
      <c r="N32" s="296">
        <v>13.3</v>
      </c>
    </row>
    <row r="33" spans="1:16" ht="13.5" customHeight="1" x14ac:dyDescent="0.15">
      <c r="A33" s="248"/>
      <c r="B33" s="244"/>
      <c r="C33" s="244"/>
      <c r="D33" s="244"/>
      <c r="E33" s="244"/>
      <c r="F33" s="244"/>
      <c r="G33" s="1121" t="s">
        <v>489</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490</v>
      </c>
      <c r="H34" s="1122"/>
      <c r="I34" s="1122"/>
      <c r="J34" s="1123"/>
      <c r="K34" s="294" t="s">
        <v>476</v>
      </c>
      <c r="L34" s="294" t="s">
        <v>476</v>
      </c>
      <c r="M34" s="295">
        <v>41</v>
      </c>
      <c r="N34" s="296" t="s">
        <v>476</v>
      </c>
    </row>
    <row r="35" spans="1:16" ht="27" customHeight="1" x14ac:dyDescent="0.15">
      <c r="A35" s="248"/>
      <c r="B35" s="244"/>
      <c r="C35" s="244"/>
      <c r="D35" s="244"/>
      <c r="E35" s="244"/>
      <c r="F35" s="244"/>
      <c r="G35" s="1121" t="s">
        <v>491</v>
      </c>
      <c r="H35" s="1122"/>
      <c r="I35" s="1122"/>
      <c r="J35" s="1123"/>
      <c r="K35" s="294">
        <v>110327</v>
      </c>
      <c r="L35" s="294">
        <v>35624</v>
      </c>
      <c r="M35" s="295">
        <v>31555</v>
      </c>
      <c r="N35" s="296">
        <v>12.9</v>
      </c>
    </row>
    <row r="36" spans="1:16" ht="27" customHeight="1" x14ac:dyDescent="0.15">
      <c r="A36" s="248"/>
      <c r="B36" s="244"/>
      <c r="C36" s="244"/>
      <c r="D36" s="244"/>
      <c r="E36" s="244"/>
      <c r="F36" s="244"/>
      <c r="G36" s="1121" t="s">
        <v>492</v>
      </c>
      <c r="H36" s="1122"/>
      <c r="I36" s="1122"/>
      <c r="J36" s="1123"/>
      <c r="K36" s="294">
        <v>2423</v>
      </c>
      <c r="L36" s="294">
        <v>782</v>
      </c>
      <c r="M36" s="295">
        <v>5720</v>
      </c>
      <c r="N36" s="296">
        <v>-86.3</v>
      </c>
    </row>
    <row r="37" spans="1:16" ht="13.5" customHeight="1" x14ac:dyDescent="0.15">
      <c r="A37" s="248"/>
      <c r="B37" s="244"/>
      <c r="C37" s="244"/>
      <c r="D37" s="244"/>
      <c r="E37" s="244"/>
      <c r="F37" s="244"/>
      <c r="G37" s="1121" t="s">
        <v>493</v>
      </c>
      <c r="H37" s="1122"/>
      <c r="I37" s="1122"/>
      <c r="J37" s="1123"/>
      <c r="K37" s="294">
        <v>20959</v>
      </c>
      <c r="L37" s="294">
        <v>6768</v>
      </c>
      <c r="M37" s="295">
        <v>1648</v>
      </c>
      <c r="N37" s="296">
        <v>310.7</v>
      </c>
    </row>
    <row r="38" spans="1:16" ht="27" customHeight="1" x14ac:dyDescent="0.15">
      <c r="A38" s="248"/>
      <c r="B38" s="244"/>
      <c r="C38" s="244"/>
      <c r="D38" s="244"/>
      <c r="E38" s="244"/>
      <c r="F38" s="244"/>
      <c r="G38" s="1124" t="s">
        <v>494</v>
      </c>
      <c r="H38" s="1125"/>
      <c r="I38" s="1125"/>
      <c r="J38" s="1126"/>
      <c r="K38" s="297">
        <v>24</v>
      </c>
      <c r="L38" s="297">
        <v>8</v>
      </c>
      <c r="M38" s="298">
        <v>64</v>
      </c>
      <c r="N38" s="299">
        <v>-87.5</v>
      </c>
      <c r="O38" s="293"/>
    </row>
    <row r="39" spans="1:16" x14ac:dyDescent="0.15">
      <c r="A39" s="248"/>
      <c r="B39" s="244"/>
      <c r="C39" s="244"/>
      <c r="D39" s="244"/>
      <c r="E39" s="244"/>
      <c r="F39" s="244"/>
      <c r="G39" s="1124" t="s">
        <v>495</v>
      </c>
      <c r="H39" s="1125"/>
      <c r="I39" s="1125"/>
      <c r="J39" s="1126"/>
      <c r="K39" s="300">
        <v>-62958</v>
      </c>
      <c r="L39" s="300">
        <v>-20329</v>
      </c>
      <c r="M39" s="301">
        <v>-9298</v>
      </c>
      <c r="N39" s="302">
        <v>118.6</v>
      </c>
      <c r="O39" s="293"/>
    </row>
    <row r="40" spans="1:16" ht="27" customHeight="1" x14ac:dyDescent="0.15">
      <c r="A40" s="248"/>
      <c r="B40" s="244"/>
      <c r="C40" s="244"/>
      <c r="D40" s="244"/>
      <c r="E40" s="244"/>
      <c r="F40" s="244"/>
      <c r="G40" s="1121" t="s">
        <v>496</v>
      </c>
      <c r="H40" s="1122"/>
      <c r="I40" s="1122"/>
      <c r="J40" s="1123"/>
      <c r="K40" s="300">
        <v>-435644</v>
      </c>
      <c r="L40" s="300">
        <v>-140666</v>
      </c>
      <c r="M40" s="301">
        <v>-121787</v>
      </c>
      <c r="N40" s="302">
        <v>15.5</v>
      </c>
      <c r="O40" s="293"/>
    </row>
    <row r="41" spans="1:16" x14ac:dyDescent="0.15">
      <c r="A41" s="248"/>
      <c r="B41" s="244"/>
      <c r="C41" s="244"/>
      <c r="D41" s="244"/>
      <c r="E41" s="244"/>
      <c r="F41" s="244"/>
      <c r="G41" s="1127" t="s">
        <v>280</v>
      </c>
      <c r="H41" s="1128"/>
      <c r="I41" s="1128"/>
      <c r="J41" s="1129"/>
      <c r="K41" s="294">
        <v>97062</v>
      </c>
      <c r="L41" s="300">
        <v>31341</v>
      </c>
      <c r="M41" s="301">
        <v>39554</v>
      </c>
      <c r="N41" s="302">
        <v>-20.8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1121776</v>
      </c>
      <c r="J51" s="320">
        <v>350994</v>
      </c>
      <c r="K51" s="321">
        <v>43.3</v>
      </c>
      <c r="L51" s="322">
        <v>325581</v>
      </c>
      <c r="M51" s="323">
        <v>11.5</v>
      </c>
      <c r="N51" s="324">
        <v>31.8</v>
      </c>
    </row>
    <row r="52" spans="1:14" x14ac:dyDescent="0.15">
      <c r="A52" s="248"/>
      <c r="B52" s="244"/>
      <c r="C52" s="244"/>
      <c r="D52" s="244"/>
      <c r="E52" s="244"/>
      <c r="F52" s="244"/>
      <c r="G52" s="325"/>
      <c r="H52" s="326" t="s">
        <v>507</v>
      </c>
      <c r="I52" s="327">
        <v>373433</v>
      </c>
      <c r="J52" s="328">
        <v>116844</v>
      </c>
      <c r="K52" s="329">
        <v>-47.3</v>
      </c>
      <c r="L52" s="330">
        <v>165116</v>
      </c>
      <c r="M52" s="331">
        <v>0.9</v>
      </c>
      <c r="N52" s="332">
        <v>-48.2</v>
      </c>
    </row>
    <row r="53" spans="1:14" x14ac:dyDescent="0.15">
      <c r="A53" s="248"/>
      <c r="B53" s="244"/>
      <c r="C53" s="244"/>
      <c r="D53" s="244"/>
      <c r="E53" s="244"/>
      <c r="F53" s="244"/>
      <c r="G53" s="310" t="s">
        <v>508</v>
      </c>
      <c r="H53" s="311"/>
      <c r="I53" s="319">
        <v>759104</v>
      </c>
      <c r="J53" s="320">
        <v>240756</v>
      </c>
      <c r="K53" s="321">
        <v>-31.4</v>
      </c>
      <c r="L53" s="322">
        <v>203567</v>
      </c>
      <c r="M53" s="323">
        <v>-37.5</v>
      </c>
      <c r="N53" s="324">
        <v>6.1</v>
      </c>
    </row>
    <row r="54" spans="1:14" x14ac:dyDescent="0.15">
      <c r="A54" s="248"/>
      <c r="B54" s="244"/>
      <c r="C54" s="244"/>
      <c r="D54" s="244"/>
      <c r="E54" s="244"/>
      <c r="F54" s="244"/>
      <c r="G54" s="325"/>
      <c r="H54" s="326" t="s">
        <v>507</v>
      </c>
      <c r="I54" s="327">
        <v>317487</v>
      </c>
      <c r="J54" s="328">
        <v>100694</v>
      </c>
      <c r="K54" s="329">
        <v>-13.8</v>
      </c>
      <c r="L54" s="330">
        <v>121137</v>
      </c>
      <c r="M54" s="331">
        <v>-26.6</v>
      </c>
      <c r="N54" s="332">
        <v>12.8</v>
      </c>
    </row>
    <row r="55" spans="1:14" x14ac:dyDescent="0.15">
      <c r="A55" s="248"/>
      <c r="B55" s="244"/>
      <c r="C55" s="244"/>
      <c r="D55" s="244"/>
      <c r="E55" s="244"/>
      <c r="F55" s="244"/>
      <c r="G55" s="310" t="s">
        <v>509</v>
      </c>
      <c r="H55" s="311"/>
      <c r="I55" s="319">
        <v>1506263</v>
      </c>
      <c r="J55" s="320">
        <v>479396</v>
      </c>
      <c r="K55" s="321">
        <v>99.1</v>
      </c>
      <c r="L55" s="322">
        <v>185018</v>
      </c>
      <c r="M55" s="323">
        <v>-9.1</v>
      </c>
      <c r="N55" s="324">
        <v>108.2</v>
      </c>
    </row>
    <row r="56" spans="1:14" x14ac:dyDescent="0.15">
      <c r="A56" s="248"/>
      <c r="B56" s="244"/>
      <c r="C56" s="244"/>
      <c r="D56" s="244"/>
      <c r="E56" s="244"/>
      <c r="F56" s="244"/>
      <c r="G56" s="325"/>
      <c r="H56" s="326" t="s">
        <v>507</v>
      </c>
      <c r="I56" s="327">
        <v>639995</v>
      </c>
      <c r="J56" s="328">
        <v>203690</v>
      </c>
      <c r="K56" s="329">
        <v>102.3</v>
      </c>
      <c r="L56" s="330">
        <v>95064</v>
      </c>
      <c r="M56" s="331">
        <v>-21.5</v>
      </c>
      <c r="N56" s="332">
        <v>123.8</v>
      </c>
    </row>
    <row r="57" spans="1:14" x14ac:dyDescent="0.15">
      <c r="A57" s="248"/>
      <c r="B57" s="244"/>
      <c r="C57" s="244"/>
      <c r="D57" s="244"/>
      <c r="E57" s="244"/>
      <c r="F57" s="244"/>
      <c r="G57" s="310" t="s">
        <v>510</v>
      </c>
      <c r="H57" s="311"/>
      <c r="I57" s="319">
        <v>731548</v>
      </c>
      <c r="J57" s="320">
        <v>233274</v>
      </c>
      <c r="K57" s="321">
        <v>-51.3</v>
      </c>
      <c r="L57" s="322">
        <v>238802</v>
      </c>
      <c r="M57" s="323">
        <v>29.1</v>
      </c>
      <c r="N57" s="324">
        <v>-80.400000000000006</v>
      </c>
    </row>
    <row r="58" spans="1:14" x14ac:dyDescent="0.15">
      <c r="A58" s="248"/>
      <c r="B58" s="244"/>
      <c r="C58" s="244"/>
      <c r="D58" s="244"/>
      <c r="E58" s="244"/>
      <c r="F58" s="244"/>
      <c r="G58" s="325"/>
      <c r="H58" s="326" t="s">
        <v>507</v>
      </c>
      <c r="I58" s="327">
        <v>330447</v>
      </c>
      <c r="J58" s="328">
        <v>105372</v>
      </c>
      <c r="K58" s="329">
        <v>-48.3</v>
      </c>
      <c r="L58" s="330">
        <v>128562</v>
      </c>
      <c r="M58" s="331">
        <v>35.200000000000003</v>
      </c>
      <c r="N58" s="332">
        <v>-83.5</v>
      </c>
    </row>
    <row r="59" spans="1:14" x14ac:dyDescent="0.15">
      <c r="A59" s="248"/>
      <c r="B59" s="244"/>
      <c r="C59" s="244"/>
      <c r="D59" s="244"/>
      <c r="E59" s="244"/>
      <c r="F59" s="244"/>
      <c r="G59" s="310" t="s">
        <v>511</v>
      </c>
      <c r="H59" s="311"/>
      <c r="I59" s="319">
        <v>1435991</v>
      </c>
      <c r="J59" s="320">
        <v>463672</v>
      </c>
      <c r="K59" s="321">
        <v>98.8</v>
      </c>
      <c r="L59" s="322">
        <v>288550</v>
      </c>
      <c r="M59" s="323">
        <v>20.8</v>
      </c>
      <c r="N59" s="324">
        <v>78</v>
      </c>
    </row>
    <row r="60" spans="1:14" x14ac:dyDescent="0.15">
      <c r="A60" s="248"/>
      <c r="B60" s="244"/>
      <c r="C60" s="244"/>
      <c r="D60" s="244"/>
      <c r="E60" s="244"/>
      <c r="F60" s="244"/>
      <c r="G60" s="325"/>
      <c r="H60" s="326" t="s">
        <v>507</v>
      </c>
      <c r="I60" s="333">
        <v>722192</v>
      </c>
      <c r="J60" s="328">
        <v>233191</v>
      </c>
      <c r="K60" s="329">
        <v>121.3</v>
      </c>
      <c r="L60" s="330">
        <v>141525</v>
      </c>
      <c r="M60" s="331">
        <v>10.1</v>
      </c>
      <c r="N60" s="332">
        <v>111.2</v>
      </c>
    </row>
    <row r="61" spans="1:14" x14ac:dyDescent="0.15">
      <c r="A61" s="248"/>
      <c r="B61" s="244"/>
      <c r="C61" s="244"/>
      <c r="D61" s="244"/>
      <c r="E61" s="244"/>
      <c r="F61" s="244"/>
      <c r="G61" s="310" t="s">
        <v>512</v>
      </c>
      <c r="H61" s="334"/>
      <c r="I61" s="335">
        <v>1110936</v>
      </c>
      <c r="J61" s="336">
        <v>353618</v>
      </c>
      <c r="K61" s="337">
        <v>31.7</v>
      </c>
      <c r="L61" s="338">
        <v>248304</v>
      </c>
      <c r="M61" s="339">
        <v>3</v>
      </c>
      <c r="N61" s="324">
        <v>28.7</v>
      </c>
    </row>
    <row r="62" spans="1:14" x14ac:dyDescent="0.15">
      <c r="A62" s="248"/>
      <c r="B62" s="244"/>
      <c r="C62" s="244"/>
      <c r="D62" s="244"/>
      <c r="E62" s="244"/>
      <c r="F62" s="244"/>
      <c r="G62" s="325"/>
      <c r="H62" s="326" t="s">
        <v>507</v>
      </c>
      <c r="I62" s="327">
        <v>476711</v>
      </c>
      <c r="J62" s="328">
        <v>151958</v>
      </c>
      <c r="K62" s="329">
        <v>22.8</v>
      </c>
      <c r="L62" s="330">
        <v>130281</v>
      </c>
      <c r="M62" s="331">
        <v>-0.4</v>
      </c>
      <c r="N62" s="332">
        <v>23.2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37.51</v>
      </c>
      <c r="G47" s="12">
        <v>40.92</v>
      </c>
      <c r="H47" s="12">
        <v>40.35</v>
      </c>
      <c r="I47" s="12">
        <v>43.8</v>
      </c>
      <c r="J47" s="13">
        <v>48.19</v>
      </c>
    </row>
    <row r="48" spans="2:10" ht="57.75" customHeight="1" x14ac:dyDescent="0.15">
      <c r="B48" s="14"/>
      <c r="C48" s="1141" t="s">
        <v>4</v>
      </c>
      <c r="D48" s="1141"/>
      <c r="E48" s="1142"/>
      <c r="F48" s="15">
        <v>7.76</v>
      </c>
      <c r="G48" s="16">
        <v>7.01</v>
      </c>
      <c r="H48" s="16">
        <v>6.48</v>
      </c>
      <c r="I48" s="16">
        <v>10.37</v>
      </c>
      <c r="J48" s="17">
        <v>7.21</v>
      </c>
    </row>
    <row r="49" spans="2:10" ht="57.75" customHeight="1" thickBot="1" x14ac:dyDescent="0.2">
      <c r="B49" s="18"/>
      <c r="C49" s="1143" t="s">
        <v>5</v>
      </c>
      <c r="D49" s="1143"/>
      <c r="E49" s="1144"/>
      <c r="F49" s="19">
        <v>3.87</v>
      </c>
      <c r="G49" s="20">
        <v>7.0000000000000007E-2</v>
      </c>
      <c r="H49" s="20">
        <v>2.0099999999999998</v>
      </c>
      <c r="I49" s="20">
        <v>7.14</v>
      </c>
      <c r="J49" s="21">
        <v>0.45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10.56</v>
      </c>
      <c r="G34" s="33">
        <v>12.22</v>
      </c>
      <c r="H34" s="33">
        <v>12.11</v>
      </c>
      <c r="I34" s="33">
        <v>12.68</v>
      </c>
      <c r="J34" s="34">
        <v>15.28</v>
      </c>
      <c r="K34" s="22"/>
      <c r="L34" s="22"/>
      <c r="M34" s="22"/>
      <c r="N34" s="22"/>
      <c r="O34" s="22"/>
      <c r="P34" s="22"/>
    </row>
    <row r="35" spans="1:16" ht="39" customHeight="1" x14ac:dyDescent="0.15">
      <c r="A35" s="22"/>
      <c r="B35" s="35"/>
      <c r="C35" s="1145" t="s">
        <v>520</v>
      </c>
      <c r="D35" s="1146"/>
      <c r="E35" s="1147"/>
      <c r="F35" s="36">
        <v>7.76</v>
      </c>
      <c r="G35" s="37">
        <v>7</v>
      </c>
      <c r="H35" s="37">
        <v>6.48</v>
      </c>
      <c r="I35" s="37">
        <v>10.37</v>
      </c>
      <c r="J35" s="38">
        <v>7.21</v>
      </c>
      <c r="K35" s="22"/>
      <c r="L35" s="22"/>
      <c r="M35" s="22"/>
      <c r="N35" s="22"/>
      <c r="O35" s="22"/>
      <c r="P35" s="22"/>
    </row>
    <row r="36" spans="1:16" ht="39" customHeight="1" x14ac:dyDescent="0.15">
      <c r="A36" s="22"/>
      <c r="B36" s="35"/>
      <c r="C36" s="1145" t="s">
        <v>521</v>
      </c>
      <c r="D36" s="1146"/>
      <c r="E36" s="1147"/>
      <c r="F36" s="36">
        <v>0.06</v>
      </c>
      <c r="G36" s="37">
        <v>0.18</v>
      </c>
      <c r="H36" s="37">
        <v>0.08</v>
      </c>
      <c r="I36" s="37">
        <v>0.11</v>
      </c>
      <c r="J36" s="38">
        <v>0.44</v>
      </c>
      <c r="K36" s="22"/>
      <c r="L36" s="22"/>
      <c r="M36" s="22"/>
      <c r="N36" s="22"/>
      <c r="O36" s="22"/>
      <c r="P36" s="22"/>
    </row>
    <row r="37" spans="1:16" ht="39" customHeight="1" x14ac:dyDescent="0.15">
      <c r="A37" s="22"/>
      <c r="B37" s="35"/>
      <c r="C37" s="1145" t="s">
        <v>522</v>
      </c>
      <c r="D37" s="1146"/>
      <c r="E37" s="1147"/>
      <c r="F37" s="36">
        <v>0.08</v>
      </c>
      <c r="G37" s="37">
        <v>0.08</v>
      </c>
      <c r="H37" s="37">
        <v>0.09</v>
      </c>
      <c r="I37" s="37">
        <v>0.09</v>
      </c>
      <c r="J37" s="38">
        <v>0.17</v>
      </c>
      <c r="K37" s="22"/>
      <c r="L37" s="22"/>
      <c r="M37" s="22"/>
      <c r="N37" s="22"/>
      <c r="O37" s="22"/>
      <c r="P37" s="22"/>
    </row>
    <row r="38" spans="1:16" ht="39" customHeight="1" x14ac:dyDescent="0.15">
      <c r="A38" s="22"/>
      <c r="B38" s="35"/>
      <c r="C38" s="1145" t="s">
        <v>523</v>
      </c>
      <c r="D38" s="1146"/>
      <c r="E38" s="1147"/>
      <c r="F38" s="36">
        <v>0.1</v>
      </c>
      <c r="G38" s="37">
        <v>7.0000000000000007E-2</v>
      </c>
      <c r="H38" s="37">
        <v>0.06</v>
      </c>
      <c r="I38" s="37">
        <v>7.0000000000000007E-2</v>
      </c>
      <c r="J38" s="38">
        <v>0.05</v>
      </c>
      <c r="K38" s="22"/>
      <c r="L38" s="22"/>
      <c r="M38" s="22"/>
      <c r="N38" s="22"/>
      <c r="O38" s="22"/>
      <c r="P38" s="22"/>
    </row>
    <row r="39" spans="1:16" ht="39" customHeight="1" x14ac:dyDescent="0.15">
      <c r="A39" s="22"/>
      <c r="B39" s="35"/>
      <c r="C39" s="1145" t="s">
        <v>524</v>
      </c>
      <c r="D39" s="1146"/>
      <c r="E39" s="1147"/>
      <c r="F39" s="36">
        <v>0</v>
      </c>
      <c r="G39" s="37">
        <v>0.01</v>
      </c>
      <c r="H39" s="37">
        <v>0.08</v>
      </c>
      <c r="I39" s="37">
        <v>0</v>
      </c>
      <c r="J39" s="38">
        <v>0</v>
      </c>
      <c r="K39" s="22"/>
      <c r="L39" s="22"/>
      <c r="M39" s="22"/>
      <c r="N39" s="22"/>
      <c r="O39" s="22"/>
      <c r="P39" s="22"/>
    </row>
    <row r="40" spans="1:16" ht="39" customHeight="1" x14ac:dyDescent="0.15">
      <c r="A40" s="22"/>
      <c r="B40" s="35"/>
      <c r="C40" s="1145" t="s">
        <v>525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527</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529</v>
      </c>
      <c r="L45" s="60">
        <v>474</v>
      </c>
      <c r="M45" s="60">
        <v>468</v>
      </c>
      <c r="N45" s="60">
        <v>433</v>
      </c>
      <c r="O45" s="61">
        <v>462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97</v>
      </c>
      <c r="L48" s="64">
        <v>99</v>
      </c>
      <c r="M48" s="64">
        <v>102</v>
      </c>
      <c r="N48" s="64">
        <v>103</v>
      </c>
      <c r="O48" s="65">
        <v>110</v>
      </c>
      <c r="P48" s="48"/>
      <c r="Q48" s="48"/>
      <c r="R48" s="48"/>
      <c r="S48" s="48"/>
      <c r="T48" s="48"/>
      <c r="U48" s="48"/>
    </row>
    <row r="49" spans="1:21" ht="30.75" customHeight="1" x14ac:dyDescent="0.15">
      <c r="A49" s="48"/>
      <c r="B49" s="1163"/>
      <c r="C49" s="1164"/>
      <c r="D49" s="62"/>
      <c r="E49" s="1155" t="s">
        <v>16</v>
      </c>
      <c r="F49" s="1155"/>
      <c r="G49" s="1155"/>
      <c r="H49" s="1155"/>
      <c r="I49" s="1155"/>
      <c r="J49" s="1156"/>
      <c r="K49" s="63">
        <v>39</v>
      </c>
      <c r="L49" s="64">
        <v>5</v>
      </c>
      <c r="M49" s="64">
        <v>5</v>
      </c>
      <c r="N49" s="64">
        <v>5</v>
      </c>
      <c r="O49" s="65">
        <v>2</v>
      </c>
      <c r="P49" s="48"/>
      <c r="Q49" s="48"/>
      <c r="R49" s="48"/>
      <c r="S49" s="48"/>
      <c r="T49" s="48"/>
      <c r="U49" s="48"/>
    </row>
    <row r="50" spans="1:21" ht="30.75" customHeight="1" x14ac:dyDescent="0.15">
      <c r="A50" s="48"/>
      <c r="B50" s="1163"/>
      <c r="C50" s="1164"/>
      <c r="D50" s="62"/>
      <c r="E50" s="1155" t="s">
        <v>17</v>
      </c>
      <c r="F50" s="1155"/>
      <c r="G50" s="1155"/>
      <c r="H50" s="1155"/>
      <c r="I50" s="1155"/>
      <c r="J50" s="1156"/>
      <c r="K50" s="63">
        <v>26</v>
      </c>
      <c r="L50" s="64">
        <v>24</v>
      </c>
      <c r="M50" s="64">
        <v>18</v>
      </c>
      <c r="N50" s="64">
        <v>19</v>
      </c>
      <c r="O50" s="65">
        <v>21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502</v>
      </c>
      <c r="L52" s="64">
        <v>418</v>
      </c>
      <c r="M52" s="64">
        <v>430</v>
      </c>
      <c r="N52" s="64">
        <v>405</v>
      </c>
      <c r="O52" s="65">
        <v>499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189</v>
      </c>
      <c r="L53" s="69">
        <v>184</v>
      </c>
      <c r="M53" s="69">
        <v>163</v>
      </c>
      <c r="N53" s="69">
        <v>155</v>
      </c>
      <c r="O53" s="70">
        <v>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4434</v>
      </c>
      <c r="J41" s="83">
        <v>4469</v>
      </c>
      <c r="K41" s="83">
        <v>5005</v>
      </c>
      <c r="L41" s="83">
        <v>4939</v>
      </c>
      <c r="M41" s="84">
        <v>5596</v>
      </c>
    </row>
    <row r="42" spans="2:13" ht="27.75" customHeight="1" x14ac:dyDescent="0.15">
      <c r="B42" s="1171"/>
      <c r="C42" s="1172"/>
      <c r="D42" s="85"/>
      <c r="E42" s="1175" t="s">
        <v>26</v>
      </c>
      <c r="F42" s="1175"/>
      <c r="G42" s="1175"/>
      <c r="H42" s="1176"/>
      <c r="I42" s="86">
        <v>183</v>
      </c>
      <c r="J42" s="87">
        <v>218</v>
      </c>
      <c r="K42" s="87">
        <v>200</v>
      </c>
      <c r="L42" s="87">
        <v>181</v>
      </c>
      <c r="M42" s="88">
        <v>160</v>
      </c>
    </row>
    <row r="43" spans="2:13" ht="27.75" customHeight="1" x14ac:dyDescent="0.15">
      <c r="B43" s="1171"/>
      <c r="C43" s="1172"/>
      <c r="D43" s="85"/>
      <c r="E43" s="1175" t="s">
        <v>27</v>
      </c>
      <c r="F43" s="1175"/>
      <c r="G43" s="1175"/>
      <c r="H43" s="1176"/>
      <c r="I43" s="86">
        <v>1545</v>
      </c>
      <c r="J43" s="87">
        <v>1544</v>
      </c>
      <c r="K43" s="87">
        <v>1479</v>
      </c>
      <c r="L43" s="87">
        <v>1430</v>
      </c>
      <c r="M43" s="88">
        <v>1365</v>
      </c>
    </row>
    <row r="44" spans="2:13" ht="27.75" customHeight="1" x14ac:dyDescent="0.15">
      <c r="B44" s="1171"/>
      <c r="C44" s="1172"/>
      <c r="D44" s="85"/>
      <c r="E44" s="1175" t="s">
        <v>28</v>
      </c>
      <c r="F44" s="1175"/>
      <c r="G44" s="1175"/>
      <c r="H44" s="1176"/>
      <c r="I44" s="86">
        <v>25</v>
      </c>
      <c r="J44" s="87">
        <v>18</v>
      </c>
      <c r="K44" s="87">
        <v>11</v>
      </c>
      <c r="L44" s="87">
        <v>5</v>
      </c>
      <c r="M44" s="88">
        <v>2</v>
      </c>
    </row>
    <row r="45" spans="2:13" ht="27.75" customHeight="1" x14ac:dyDescent="0.15">
      <c r="B45" s="1171"/>
      <c r="C45" s="1172"/>
      <c r="D45" s="85"/>
      <c r="E45" s="1175" t="s">
        <v>29</v>
      </c>
      <c r="F45" s="1175"/>
      <c r="G45" s="1175"/>
      <c r="H45" s="1176"/>
      <c r="I45" s="86">
        <v>759</v>
      </c>
      <c r="J45" s="87">
        <v>766</v>
      </c>
      <c r="K45" s="87">
        <v>734</v>
      </c>
      <c r="L45" s="87">
        <v>713</v>
      </c>
      <c r="M45" s="88">
        <v>671</v>
      </c>
    </row>
    <row r="46" spans="2:13" ht="27.75" customHeight="1" x14ac:dyDescent="0.15">
      <c r="B46" s="1171"/>
      <c r="C46" s="1172"/>
      <c r="D46" s="85"/>
      <c r="E46" s="1175" t="s">
        <v>30</v>
      </c>
      <c r="F46" s="1175"/>
      <c r="G46" s="1175"/>
      <c r="H46" s="1176"/>
      <c r="I46" s="86" t="s">
        <v>476</v>
      </c>
      <c r="J46" s="87" t="s">
        <v>476</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1799</v>
      </c>
      <c r="J49" s="87">
        <v>1847</v>
      </c>
      <c r="K49" s="87">
        <v>1931</v>
      </c>
      <c r="L49" s="87">
        <v>2021</v>
      </c>
      <c r="M49" s="88">
        <v>2074</v>
      </c>
    </row>
    <row r="50" spans="2:13" ht="27.75" customHeight="1" x14ac:dyDescent="0.15">
      <c r="B50" s="1171"/>
      <c r="C50" s="1172"/>
      <c r="D50" s="85"/>
      <c r="E50" s="1175" t="s">
        <v>35</v>
      </c>
      <c r="F50" s="1175"/>
      <c r="G50" s="1175"/>
      <c r="H50" s="1176"/>
      <c r="I50" s="86">
        <v>1060</v>
      </c>
      <c r="J50" s="87">
        <v>1109</v>
      </c>
      <c r="K50" s="87">
        <v>1140</v>
      </c>
      <c r="L50" s="87">
        <v>1157</v>
      </c>
      <c r="M50" s="88">
        <v>1194</v>
      </c>
    </row>
    <row r="51" spans="2:13" ht="27.75" customHeight="1" x14ac:dyDescent="0.15">
      <c r="B51" s="1173"/>
      <c r="C51" s="1174"/>
      <c r="D51" s="85"/>
      <c r="E51" s="1175" t="s">
        <v>36</v>
      </c>
      <c r="F51" s="1175"/>
      <c r="G51" s="1175"/>
      <c r="H51" s="1176"/>
      <c r="I51" s="86">
        <v>3470</v>
      </c>
      <c r="J51" s="87">
        <v>4049</v>
      </c>
      <c r="K51" s="87">
        <v>3895</v>
      </c>
      <c r="L51" s="87">
        <v>4192</v>
      </c>
      <c r="M51" s="88">
        <v>4156</v>
      </c>
    </row>
    <row r="52" spans="2:13" ht="27.75" customHeight="1" thickBot="1" x14ac:dyDescent="0.2">
      <c r="B52" s="1177" t="s">
        <v>37</v>
      </c>
      <c r="C52" s="1178"/>
      <c r="D52" s="90"/>
      <c r="E52" s="1179" t="s">
        <v>38</v>
      </c>
      <c r="F52" s="1179"/>
      <c r="G52" s="1179"/>
      <c r="H52" s="1180"/>
      <c r="I52" s="91">
        <v>616</v>
      </c>
      <c r="J52" s="92">
        <v>11</v>
      </c>
      <c r="K52" s="92">
        <v>464</v>
      </c>
      <c r="L52" s="92">
        <v>-102</v>
      </c>
      <c r="M52" s="93">
        <v>369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350994</v>
      </c>
      <c r="E3" s="116"/>
      <c r="F3" s="117">
        <v>325581</v>
      </c>
      <c r="G3" s="118"/>
      <c r="H3" s="119"/>
    </row>
    <row r="4" spans="1:8" x14ac:dyDescent="0.15">
      <c r="A4" s="120"/>
      <c r="B4" s="121"/>
      <c r="C4" s="122"/>
      <c r="D4" s="123">
        <v>116844</v>
      </c>
      <c r="E4" s="124"/>
      <c r="F4" s="125">
        <v>165116</v>
      </c>
      <c r="G4" s="126"/>
      <c r="H4" s="127"/>
    </row>
    <row r="5" spans="1:8" x14ac:dyDescent="0.15">
      <c r="A5" s="108" t="s">
        <v>508</v>
      </c>
      <c r="B5" s="113"/>
      <c r="C5" s="114"/>
      <c r="D5" s="115">
        <v>240756</v>
      </c>
      <c r="E5" s="116"/>
      <c r="F5" s="117">
        <v>203567</v>
      </c>
      <c r="G5" s="118"/>
      <c r="H5" s="119"/>
    </row>
    <row r="6" spans="1:8" x14ac:dyDescent="0.15">
      <c r="A6" s="120"/>
      <c r="B6" s="121"/>
      <c r="C6" s="122"/>
      <c r="D6" s="123">
        <v>100694</v>
      </c>
      <c r="E6" s="124"/>
      <c r="F6" s="125">
        <v>121137</v>
      </c>
      <c r="G6" s="126"/>
      <c r="H6" s="127"/>
    </row>
    <row r="7" spans="1:8" x14ac:dyDescent="0.15">
      <c r="A7" s="108" t="s">
        <v>509</v>
      </c>
      <c r="B7" s="113"/>
      <c r="C7" s="114"/>
      <c r="D7" s="115">
        <v>479396</v>
      </c>
      <c r="E7" s="116"/>
      <c r="F7" s="117">
        <v>185018</v>
      </c>
      <c r="G7" s="118"/>
      <c r="H7" s="119"/>
    </row>
    <row r="8" spans="1:8" x14ac:dyDescent="0.15">
      <c r="A8" s="120"/>
      <c r="B8" s="121"/>
      <c r="C8" s="122"/>
      <c r="D8" s="123">
        <v>203690</v>
      </c>
      <c r="E8" s="124"/>
      <c r="F8" s="125">
        <v>95064</v>
      </c>
      <c r="G8" s="126"/>
      <c r="H8" s="127"/>
    </row>
    <row r="9" spans="1:8" x14ac:dyDescent="0.15">
      <c r="A9" s="108" t="s">
        <v>510</v>
      </c>
      <c r="B9" s="113"/>
      <c r="C9" s="114"/>
      <c r="D9" s="115">
        <v>233274</v>
      </c>
      <c r="E9" s="116"/>
      <c r="F9" s="117">
        <v>238802</v>
      </c>
      <c r="G9" s="118"/>
      <c r="H9" s="119"/>
    </row>
    <row r="10" spans="1:8" x14ac:dyDescent="0.15">
      <c r="A10" s="120"/>
      <c r="B10" s="121"/>
      <c r="C10" s="122"/>
      <c r="D10" s="123">
        <v>105372</v>
      </c>
      <c r="E10" s="124"/>
      <c r="F10" s="125">
        <v>128562</v>
      </c>
      <c r="G10" s="126"/>
      <c r="H10" s="127"/>
    </row>
    <row r="11" spans="1:8" x14ac:dyDescent="0.15">
      <c r="A11" s="108" t="s">
        <v>511</v>
      </c>
      <c r="B11" s="113"/>
      <c r="C11" s="114"/>
      <c r="D11" s="115">
        <v>463672</v>
      </c>
      <c r="E11" s="116"/>
      <c r="F11" s="117">
        <v>288550</v>
      </c>
      <c r="G11" s="118"/>
      <c r="H11" s="119"/>
    </row>
    <row r="12" spans="1:8" x14ac:dyDescent="0.15">
      <c r="A12" s="120"/>
      <c r="B12" s="121"/>
      <c r="C12" s="128"/>
      <c r="D12" s="123">
        <v>233191</v>
      </c>
      <c r="E12" s="124"/>
      <c r="F12" s="125">
        <v>141525</v>
      </c>
      <c r="G12" s="126"/>
      <c r="H12" s="127"/>
    </row>
    <row r="13" spans="1:8" x14ac:dyDescent="0.15">
      <c r="A13" s="108"/>
      <c r="B13" s="113"/>
      <c r="C13" s="129"/>
      <c r="D13" s="130">
        <v>353618</v>
      </c>
      <c r="E13" s="131"/>
      <c r="F13" s="132">
        <v>248304</v>
      </c>
      <c r="G13" s="133"/>
      <c r="H13" s="119"/>
    </row>
    <row r="14" spans="1:8" x14ac:dyDescent="0.15">
      <c r="A14" s="120"/>
      <c r="B14" s="121"/>
      <c r="C14" s="122"/>
      <c r="D14" s="123">
        <v>151958</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7.76</v>
      </c>
      <c r="C19" s="134">
        <f>ROUND(VALUE(SUBSTITUTE(実質収支比率等に係る経年分析!G$48,"▲","-")),2)</f>
        <v>7.01</v>
      </c>
      <c r="D19" s="134">
        <f>ROUND(VALUE(SUBSTITUTE(実質収支比率等に係る経年分析!H$48,"▲","-")),2)</f>
        <v>6.48</v>
      </c>
      <c r="E19" s="134">
        <f>ROUND(VALUE(SUBSTITUTE(実質収支比率等に係る経年分析!I$48,"▲","-")),2)</f>
        <v>10.37</v>
      </c>
      <c r="F19" s="134">
        <f>ROUND(VALUE(SUBSTITUTE(実質収支比率等に係る経年分析!J$48,"▲","-")),2)</f>
        <v>7.21</v>
      </c>
    </row>
    <row r="20" spans="1:11" x14ac:dyDescent="0.15">
      <c r="A20" s="134" t="s">
        <v>43</v>
      </c>
      <c r="B20" s="134">
        <f>ROUND(VALUE(SUBSTITUTE(実質収支比率等に係る経年分析!F$47,"▲","-")),2)</f>
        <v>37.51</v>
      </c>
      <c r="C20" s="134">
        <f>ROUND(VALUE(SUBSTITUTE(実質収支比率等に係る経年分析!G$47,"▲","-")),2)</f>
        <v>40.92</v>
      </c>
      <c r="D20" s="134">
        <f>ROUND(VALUE(SUBSTITUTE(実質収支比率等に係る経年分析!H$47,"▲","-")),2)</f>
        <v>40.35</v>
      </c>
      <c r="E20" s="134">
        <f>ROUND(VALUE(SUBSTITUTE(実質収支比率等に係る経年分析!I$47,"▲","-")),2)</f>
        <v>43.8</v>
      </c>
      <c r="F20" s="134">
        <f>ROUND(VALUE(SUBSTITUTE(実質収支比率等に係る経年分析!J$47,"▲","-")),2)</f>
        <v>48.19</v>
      </c>
    </row>
    <row r="21" spans="1:11" x14ac:dyDescent="0.15">
      <c r="A21" s="134" t="s">
        <v>44</v>
      </c>
      <c r="B21" s="134">
        <f>IF(ISNUMBER(VALUE(SUBSTITUTE(実質収支比率等に係る経年分析!F$49,"▲","-"))),ROUND(VALUE(SUBSTITUTE(実質収支比率等に係る経年分析!F$49,"▲","-")),2),NA())</f>
        <v>3.87</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7.14</v>
      </c>
      <c r="F21" s="134">
        <f>IF(ISNUMBER(VALUE(SUBSTITUTE(実質収支比率等に係る経年分析!J$49,"▲","-"))),ROUND(VALUE(SUBSTITUTE(実質収支比率等に係る経年分析!J$49,"▲","-")),2),NA())</f>
        <v>0.45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7.21</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502</v>
      </c>
      <c r="E42" s="136"/>
      <c r="F42" s="136"/>
      <c r="G42" s="136">
        <f>'実質公債費比率（分子）の構造'!L$52</f>
        <v>418</v>
      </c>
      <c r="H42" s="136"/>
      <c r="I42" s="136"/>
      <c r="J42" s="136">
        <f>'実質公債費比率（分子）の構造'!M$52</f>
        <v>430</v>
      </c>
      <c r="K42" s="136"/>
      <c r="L42" s="136"/>
      <c r="M42" s="136">
        <f>'実質公債費比率（分子）の構造'!N$52</f>
        <v>405</v>
      </c>
      <c r="N42" s="136"/>
      <c r="O42" s="136"/>
      <c r="P42" s="136">
        <f>'実質公債費比率（分子）の構造'!O$52</f>
        <v>499</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26</v>
      </c>
      <c r="C44" s="136"/>
      <c r="D44" s="136"/>
      <c r="E44" s="136">
        <f>'実質公債費比率（分子）の構造'!L$50</f>
        <v>24</v>
      </c>
      <c r="F44" s="136"/>
      <c r="G44" s="136"/>
      <c r="H44" s="136">
        <f>'実質公債費比率（分子）の構造'!M$50</f>
        <v>18</v>
      </c>
      <c r="I44" s="136"/>
      <c r="J44" s="136"/>
      <c r="K44" s="136">
        <f>'実質公債費比率（分子）の構造'!N$50</f>
        <v>19</v>
      </c>
      <c r="L44" s="136"/>
      <c r="M44" s="136"/>
      <c r="N44" s="136">
        <f>'実質公債費比率（分子）の構造'!O$50</f>
        <v>21</v>
      </c>
      <c r="O44" s="136"/>
      <c r="P44" s="136"/>
    </row>
    <row r="45" spans="1:16" x14ac:dyDescent="0.15">
      <c r="A45" s="136" t="s">
        <v>54</v>
      </c>
      <c r="B45" s="136">
        <f>'実質公債費比率（分子）の構造'!K$49</f>
        <v>39</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2</v>
      </c>
      <c r="O45" s="136"/>
      <c r="P45" s="136"/>
    </row>
    <row r="46" spans="1:16" x14ac:dyDescent="0.15">
      <c r="A46" s="136" t="s">
        <v>55</v>
      </c>
      <c r="B46" s="136">
        <f>'実質公債費比率（分子）の構造'!K$48</f>
        <v>97</v>
      </c>
      <c r="C46" s="136"/>
      <c r="D46" s="136"/>
      <c r="E46" s="136">
        <f>'実質公債費比率（分子）の構造'!L$48</f>
        <v>99</v>
      </c>
      <c r="F46" s="136"/>
      <c r="G46" s="136"/>
      <c r="H46" s="136">
        <f>'実質公債費比率（分子）の構造'!M$48</f>
        <v>102</v>
      </c>
      <c r="I46" s="136"/>
      <c r="J46" s="136"/>
      <c r="K46" s="136">
        <f>'実質公債費比率（分子）の構造'!N$48</f>
        <v>103</v>
      </c>
      <c r="L46" s="136"/>
      <c r="M46" s="136"/>
      <c r="N46" s="136">
        <f>'実質公債費比率（分子）の構造'!O$48</f>
        <v>110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529</v>
      </c>
      <c r="C49" s="136"/>
      <c r="D49" s="136"/>
      <c r="E49" s="136">
        <f>'実質公債費比率（分子）の構造'!L$45</f>
        <v>474</v>
      </c>
      <c r="F49" s="136"/>
      <c r="G49" s="136"/>
      <c r="H49" s="136">
        <f>'実質公債費比率（分子）の構造'!M$45</f>
        <v>468</v>
      </c>
      <c r="I49" s="136"/>
      <c r="J49" s="136"/>
      <c r="K49" s="136">
        <f>'実質公債費比率（分子）の構造'!N$45</f>
        <v>433</v>
      </c>
      <c r="L49" s="136"/>
      <c r="M49" s="136"/>
      <c r="N49" s="136">
        <f>'実質公債費比率（分子）の構造'!O$45</f>
        <v>462</v>
      </c>
      <c r="O49" s="136"/>
      <c r="P49" s="136"/>
    </row>
    <row r="50" spans="1:16" x14ac:dyDescent="0.15">
      <c r="A50" s="136" t="s">
        <v>59</v>
      </c>
      <c r="B50" s="136" t="e">
        <f>NA()</f>
        <v>#N/A</v>
      </c>
      <c r="C50" s="136">
        <f>IF(ISNUMBER('実質公債費比率（分子）の構造'!K$53),'実質公債費比率（分子）の構造'!K$53,NA())</f>
        <v>189</v>
      </c>
      <c r="D50" s="136" t="e">
        <f>NA()</f>
        <v>#N/A</v>
      </c>
      <c r="E50" s="136" t="e">
        <f>NA()</f>
        <v>#N/A</v>
      </c>
      <c r="F50" s="136">
        <f>IF(ISNUMBER('実質公債費比率（分子）の構造'!L$53),'実質公債費比率（分子）の構造'!L$53,NA())</f>
        <v>184</v>
      </c>
      <c r="G50" s="136" t="e">
        <f>NA()</f>
        <v>#N/A</v>
      </c>
      <c r="H50" s="136" t="e">
        <f>NA()</f>
        <v>#N/A</v>
      </c>
      <c r="I50" s="136">
        <f>IF(ISNUMBER('実質公債費比率（分子）の構造'!M$53),'実質公債費比率（分子）の構造'!M$53,NA())</f>
        <v>163</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96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3470</v>
      </c>
      <c r="E56" s="135"/>
      <c r="F56" s="135"/>
      <c r="G56" s="135">
        <f>'将来負担比率（分子）の構造'!J$51</f>
        <v>4049</v>
      </c>
      <c r="H56" s="135"/>
      <c r="I56" s="135"/>
      <c r="J56" s="135">
        <f>'将来負担比率（分子）の構造'!K$51</f>
        <v>3895</v>
      </c>
      <c r="K56" s="135"/>
      <c r="L56" s="135"/>
      <c r="M56" s="135">
        <f>'将来負担比率（分子）の構造'!L$51</f>
        <v>4192</v>
      </c>
      <c r="N56" s="135"/>
      <c r="O56" s="135"/>
      <c r="P56" s="135">
        <f>'将来負担比率（分子）の構造'!M$51</f>
        <v>4156</v>
      </c>
    </row>
    <row r="57" spans="1:16" x14ac:dyDescent="0.15">
      <c r="A57" s="135" t="s">
        <v>35</v>
      </c>
      <c r="B57" s="135"/>
      <c r="C57" s="135"/>
      <c r="D57" s="135">
        <f>'将来負担比率（分子）の構造'!I$50</f>
        <v>1060</v>
      </c>
      <c r="E57" s="135"/>
      <c r="F57" s="135"/>
      <c r="G57" s="135">
        <f>'将来負担比率（分子）の構造'!J$50</f>
        <v>1109</v>
      </c>
      <c r="H57" s="135"/>
      <c r="I57" s="135"/>
      <c r="J57" s="135">
        <f>'将来負担比率（分子）の構造'!K$50</f>
        <v>1140</v>
      </c>
      <c r="K57" s="135"/>
      <c r="L57" s="135"/>
      <c r="M57" s="135">
        <f>'将来負担比率（分子）の構造'!L$50</f>
        <v>1157</v>
      </c>
      <c r="N57" s="135"/>
      <c r="O57" s="135"/>
      <c r="P57" s="135">
        <f>'将来負担比率（分子）の構造'!M$50</f>
        <v>1194</v>
      </c>
    </row>
    <row r="58" spans="1:16" x14ac:dyDescent="0.15">
      <c r="A58" s="135" t="s">
        <v>34</v>
      </c>
      <c r="B58" s="135"/>
      <c r="C58" s="135"/>
      <c r="D58" s="135">
        <f>'将来負担比率（分子）の構造'!I$49</f>
        <v>1799</v>
      </c>
      <c r="E58" s="135"/>
      <c r="F58" s="135"/>
      <c r="G58" s="135">
        <f>'将来負担比率（分子）の構造'!J$49</f>
        <v>1847</v>
      </c>
      <c r="H58" s="135"/>
      <c r="I58" s="135"/>
      <c r="J58" s="135">
        <f>'将来負担比率（分子）の構造'!K$49</f>
        <v>1931</v>
      </c>
      <c r="K58" s="135"/>
      <c r="L58" s="135"/>
      <c r="M58" s="135">
        <f>'将来負担比率（分子）の構造'!L$49</f>
        <v>2021</v>
      </c>
      <c r="N58" s="135"/>
      <c r="O58" s="135"/>
      <c r="P58" s="135">
        <f>'将来負担比率（分子）の構造'!M$49</f>
        <v>2074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759</v>
      </c>
      <c r="C62" s="135"/>
      <c r="D62" s="135"/>
      <c r="E62" s="135">
        <f>'将来負担比率（分子）の構造'!J$45</f>
        <v>766</v>
      </c>
      <c r="F62" s="135"/>
      <c r="G62" s="135"/>
      <c r="H62" s="135">
        <f>'将来負担比率（分子）の構造'!K$45</f>
        <v>734</v>
      </c>
      <c r="I62" s="135"/>
      <c r="J62" s="135"/>
      <c r="K62" s="135">
        <f>'将来負担比率（分子）の構造'!L$45</f>
        <v>713</v>
      </c>
      <c r="L62" s="135"/>
      <c r="M62" s="135"/>
      <c r="N62" s="135">
        <f>'将来負担比率（分子）の構造'!M$45</f>
        <v>671</v>
      </c>
      <c r="O62" s="135"/>
      <c r="P62" s="135"/>
    </row>
    <row r="63" spans="1:16" x14ac:dyDescent="0.15">
      <c r="A63" s="135" t="s">
        <v>28</v>
      </c>
      <c r="B63" s="135">
        <f>'将来負担比率（分子）の構造'!I$44</f>
        <v>25</v>
      </c>
      <c r="C63" s="135"/>
      <c r="D63" s="135"/>
      <c r="E63" s="135">
        <f>'将来負担比率（分子）の構造'!J$44</f>
        <v>18</v>
      </c>
      <c r="F63" s="135"/>
      <c r="G63" s="135"/>
      <c r="H63" s="135">
        <f>'将来負担比率（分子）の構造'!K$44</f>
        <v>11</v>
      </c>
      <c r="I63" s="135"/>
      <c r="J63" s="135"/>
      <c r="K63" s="135">
        <f>'将来負担比率（分子）の構造'!L$44</f>
        <v>5</v>
      </c>
      <c r="L63" s="135"/>
      <c r="M63" s="135"/>
      <c r="N63" s="135">
        <f>'将来負担比率（分子）の構造'!M$44</f>
        <v>2</v>
      </c>
      <c r="O63" s="135"/>
      <c r="P63" s="135"/>
    </row>
    <row r="64" spans="1:16" x14ac:dyDescent="0.15">
      <c r="A64" s="135" t="s">
        <v>27</v>
      </c>
      <c r="B64" s="135">
        <f>'将来負担比率（分子）の構造'!I$43</f>
        <v>1545</v>
      </c>
      <c r="C64" s="135"/>
      <c r="D64" s="135"/>
      <c r="E64" s="135">
        <f>'将来負担比率（分子）の構造'!J$43</f>
        <v>1544</v>
      </c>
      <c r="F64" s="135"/>
      <c r="G64" s="135"/>
      <c r="H64" s="135">
        <f>'将来負担比率（分子）の構造'!K$43</f>
        <v>1479</v>
      </c>
      <c r="I64" s="135"/>
      <c r="J64" s="135"/>
      <c r="K64" s="135">
        <f>'将来負担比率（分子）の構造'!L$43</f>
        <v>1430</v>
      </c>
      <c r="L64" s="135"/>
      <c r="M64" s="135"/>
      <c r="N64" s="135">
        <f>'将来負担比率（分子）の構造'!M$43</f>
        <v>1365</v>
      </c>
      <c r="O64" s="135"/>
      <c r="P64" s="135"/>
    </row>
    <row r="65" spans="1:16" x14ac:dyDescent="0.15">
      <c r="A65" s="135" t="s">
        <v>26</v>
      </c>
      <c r="B65" s="135">
        <f>'将来負担比率（分子）の構造'!I$42</f>
        <v>183</v>
      </c>
      <c r="C65" s="135"/>
      <c r="D65" s="135"/>
      <c r="E65" s="135">
        <f>'将来負担比率（分子）の構造'!J$42</f>
        <v>218</v>
      </c>
      <c r="F65" s="135"/>
      <c r="G65" s="135"/>
      <c r="H65" s="135">
        <f>'将来負担比率（分子）の構造'!K$42</f>
        <v>200</v>
      </c>
      <c r="I65" s="135"/>
      <c r="J65" s="135"/>
      <c r="K65" s="135">
        <f>'将来負担比率（分子）の構造'!L$42</f>
        <v>181</v>
      </c>
      <c r="L65" s="135"/>
      <c r="M65" s="135"/>
      <c r="N65" s="135">
        <f>'将来負担比率（分子）の構造'!M$42</f>
        <v>160</v>
      </c>
      <c r="O65" s="135"/>
      <c r="P65" s="135"/>
    </row>
    <row r="66" spans="1:16" x14ac:dyDescent="0.15">
      <c r="A66" s="135" t="s">
        <v>25</v>
      </c>
      <c r="B66" s="135">
        <f>'将来負担比率（分子）の構造'!I$41</f>
        <v>4434</v>
      </c>
      <c r="C66" s="135"/>
      <c r="D66" s="135"/>
      <c r="E66" s="135">
        <f>'将来負担比率（分子）の構造'!J$41</f>
        <v>4469</v>
      </c>
      <c r="F66" s="135"/>
      <c r="G66" s="135"/>
      <c r="H66" s="135">
        <f>'将来負担比率（分子）の構造'!K$41</f>
        <v>5005</v>
      </c>
      <c r="I66" s="135"/>
      <c r="J66" s="135"/>
      <c r="K66" s="135">
        <f>'将来負担比率（分子）の構造'!L$41</f>
        <v>4939</v>
      </c>
      <c r="L66" s="135"/>
      <c r="M66" s="135"/>
      <c r="N66" s="135">
        <f>'将来負担比率（分子）の構造'!M$41</f>
        <v>5596</v>
      </c>
      <c r="O66" s="135"/>
      <c r="P66" s="135"/>
    </row>
    <row r="67" spans="1:16" x14ac:dyDescent="0.15">
      <c r="A67" s="135" t="s">
        <v>63</v>
      </c>
      <c r="B67" s="135" t="e">
        <f>NA()</f>
        <v>#N/A</v>
      </c>
      <c r="C67" s="135">
        <f>IF(ISNUMBER('将来負担比率（分子）の構造'!I$52), IF('将来負担比率（分子）の構造'!I$52 &lt; 0, 0, '将来負担比率（分子）の構造'!I$52), NA())</f>
        <v>616</v>
      </c>
      <c r="D67" s="135" t="e">
        <f>NA()</f>
        <v>#N/A</v>
      </c>
      <c r="E67" s="135" t="e">
        <f>NA()</f>
        <v>#N/A</v>
      </c>
      <c r="F67" s="135">
        <f>IF(ISNUMBER('将来負担比率（分子）の構造'!J$52), IF('将来負担比率（分子）の構造'!J$52 &lt; 0, 0, '将来負担比率（分子）の構造'!J$52), NA())</f>
        <v>11</v>
      </c>
      <c r="G67" s="135" t="e">
        <f>NA()</f>
        <v>#N/A</v>
      </c>
      <c r="H67" s="135" t="e">
        <f>NA()</f>
        <v>#N/A</v>
      </c>
      <c r="I67" s="135">
        <f>IF(ISNUMBER('将来負担比率（分子）の構造'!K$52), IF('将来負担比率（分子）の構造'!K$52 &lt; 0, 0, '将来負担比率（分子）の構造'!K$52), NA())</f>
        <v>464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369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2016-04-21T00:07:49Z</cp:lastPrinted>
  <dcterms:created xsi:type="dcterms:W3CDTF">2016-02-15T00:21:34Z</dcterms:created>
  <dcterms:modified xsi:type="dcterms:W3CDTF">2016-04-21T00:11:25Z</dcterms:modified>
</cp:coreProperties>
</file>